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gkjimu\Desktop\"/>
    </mc:Choice>
  </mc:AlternateContent>
  <bookViews>
    <workbookView xWindow="0" yWindow="0" windowWidth="20730" windowHeight="11760" tabRatio="914" activeTab="4"/>
  </bookViews>
  <sheets>
    <sheet name="表" sheetId="1" r:id="rId1"/>
    <sheet name="裏次第" sheetId="2" r:id="rId2"/>
    <sheet name="１・会則" sheetId="3" r:id="rId3"/>
    <sheet name="２・会則裏第７条" sheetId="4" r:id="rId4"/>
    <sheet name="３・事業報告" sheetId="5" r:id="rId5"/>
    <sheet name="４・本会計 " sheetId="6" r:id="rId6"/>
    <sheet name="５・特別会計決算報告書 " sheetId="7" r:id="rId7"/>
    <sheet name="６・資源回収収入内訳" sheetId="8" r:id="rId8"/>
    <sheet name="９・事業計画（案）" sheetId="11" r:id="rId9"/>
    <sheet name="１０・後援会予算（案）" sheetId="12" r:id="rId10"/>
    <sheet name="Sheet1" sheetId="13" r:id="rId11"/>
  </sheets>
  <definedNames>
    <definedName name="_xlnm.Print_Area" localSheetId="2">'１・会則'!$A$1:$K$60</definedName>
    <definedName name="_xlnm.Print_Area" localSheetId="9">'１０・後援会予算（案）'!#REF!</definedName>
    <definedName name="_xlnm.Print_Area" localSheetId="4">'３・事業報告'!$A$1:$G$60</definedName>
    <definedName name="_xlnm.Print_Area" localSheetId="5">'４・本会計 '!#REF!</definedName>
    <definedName name="_xlnm.Print_Area" localSheetId="6">'５・特別会計決算報告書 '!$A$1:$G$53</definedName>
    <definedName name="_xlnm.Print_Area" localSheetId="0">表!$A$1:$K$56</definedName>
  </definedNames>
  <calcPr calcId="162913" concurrentCalc="0"/>
</workbook>
</file>

<file path=xl/calcChain.xml><?xml version="1.0" encoding="utf-8"?>
<calcChain xmlns="http://schemas.openxmlformats.org/spreadsheetml/2006/main">
  <c r="C13" i="12" l="1"/>
  <c r="C19" i="12"/>
  <c r="C41" i="12"/>
  <c r="C43" i="12"/>
  <c r="C44" i="12"/>
  <c r="C46" i="12"/>
  <c r="C47" i="12"/>
  <c r="N48" i="12"/>
  <c r="J48" i="12"/>
  <c r="C48" i="12"/>
  <c r="C49" i="12"/>
  <c r="F51" i="12"/>
  <c r="I49" i="12"/>
  <c r="M11" i="12"/>
  <c r="C12" i="6"/>
  <c r="C51" i="6"/>
  <c r="C48" i="6"/>
  <c r="C52" i="6"/>
  <c r="C53" i="6"/>
  <c r="B55" i="6"/>
  <c r="E11" i="6"/>
  <c r="E48"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B48" i="6"/>
  <c r="D7" i="6"/>
  <c r="D8" i="6"/>
  <c r="D9" i="6"/>
  <c r="D10" i="6"/>
  <c r="D11" i="6"/>
  <c r="D12" i="6"/>
  <c r="B12" i="6"/>
  <c r="G18" i="8"/>
  <c r="D18" i="8"/>
  <c r="G28" i="8"/>
  <c r="G33" i="8"/>
  <c r="G40" i="8"/>
  <c r="D14" i="7"/>
  <c r="D39" i="7"/>
  <c r="D26" i="7"/>
  <c r="D40" i="7"/>
  <c r="D41" i="7"/>
  <c r="C34" i="7"/>
</calcChain>
</file>

<file path=xl/sharedStrings.xml><?xml version="1.0" encoding="utf-8"?>
<sst xmlns="http://schemas.openxmlformats.org/spreadsheetml/2006/main" count="414" uniqueCount="363">
  <si>
    <t xml:space="preserve"> </t>
  </si>
  <si>
    <t>学校法人 清光学園 岡崎女子短期大学付属 第一早蕨幼稚園</t>
  </si>
  <si>
    <t>第一早蕨幼稚園 後援会（第一早蕨幼稚園父母の会）</t>
  </si>
  <si>
    <t>第一早蕨幼稚園 後援会 次第</t>
  </si>
  <si>
    <t>岡崎女子短期大学付属</t>
  </si>
  <si>
    <t>第一早蕨幼稚園後援会会則</t>
  </si>
  <si>
    <t>（ 名称事務所 ）</t>
  </si>
  <si>
    <t>第１条　　本会は岡崎女子短期大学付属第一早蕨幼稚園後援会と称し、事務所を　　　</t>
  </si>
  <si>
    <t>　　　　　　　岡崎市欠町狐ヶ入２１番地の本幼稚園に置く。</t>
  </si>
  <si>
    <t>（ 目 的 ）</t>
  </si>
  <si>
    <t>第２条　　本会は本幼稚園の教育推進のために協力するとともに会員の教養を高め、</t>
  </si>
  <si>
    <t>　　　　　　　会員相互の親睦を図る事を目的とする。</t>
  </si>
  <si>
    <t>（ 事 業 ）</t>
  </si>
  <si>
    <t>第３条　　本会は前条の目的を達成するため、次の事業を行う。</t>
  </si>
  <si>
    <t>　　　　　　　　１・本幼稚園教育を理解し、協力のための事業　　</t>
  </si>
  <si>
    <t>　　　　　　　　２・会員の教養を高め、相互の親睦を図るための事業</t>
  </si>
  <si>
    <t>　　　　　　　　３・本幼稚園と家庭の連携を図るための事業</t>
  </si>
  <si>
    <t>　　　　　　　　４・本幼稚園教育の充実発展を後援するための事業</t>
  </si>
  <si>
    <t>　　　　　　　　５・その他必要な事業</t>
  </si>
  <si>
    <t>（ 会 員 ）</t>
  </si>
  <si>
    <t>第４条　　本会は次の会員をもって構成する。</t>
  </si>
  <si>
    <t>　　　　　　　　１・本幼稚園の保護者</t>
  </si>
  <si>
    <t>　　　　　　　　２・本会の趣旨目的に賛同して入会を希望する者</t>
  </si>
  <si>
    <t>（ 役 員 ）</t>
  </si>
  <si>
    <t>第５条　　　本会に次の役員及び幹事を置く。</t>
  </si>
  <si>
    <t>　　会長 １名　　副会長 １名　　岡P理事 1名　　書記 ２名　　会計 ２名</t>
  </si>
  <si>
    <t>　　こどもまつり担当役員 1名　　資源回収・倉庫開放担当役員 2名　　　監査 ２名</t>
  </si>
  <si>
    <t>　　岡Ｐ理事が執行役員・部長園となった場合は、役員・幹事の構成を特例とする事が出来る。　　　　　　　　</t>
  </si>
  <si>
    <t>（ 役員の任務 ）</t>
  </si>
  <si>
    <t>第６条　　役員及び幹事の任務は次の通りとする。</t>
  </si>
  <si>
    <t>　　　　　　　・会長は本会を統括し、会議の議長の任にあたる。</t>
  </si>
  <si>
    <t>　　　　　　　・副会長は会長を補佐し、会長が事故あるときはこれを代行する。</t>
  </si>
  <si>
    <t>　　　　　　　・岡P理事は岡崎私立幼稚園PTA連絡協議会に所属し、本園理事の任にあたる。</t>
  </si>
  <si>
    <t>　　　　　　　・書記は本会の庶務を掌る。</t>
  </si>
  <si>
    <t>　　　　　　　・会計は本会の会計を掌る。</t>
  </si>
  <si>
    <t>　　　　　　　・監査は本会の監査を掌る。</t>
  </si>
  <si>
    <t>　　　　　　　・こどもまつり担当役員はこどもまつり関係の書類を作成する。</t>
  </si>
  <si>
    <t>　　　　　　　・資源回収・倉庫開放担当役員は全体をまとめ担当に業務を促すとする。</t>
  </si>
  <si>
    <t>　　　　　　　・幹事は重要事項を審議し、業務に掌る。</t>
  </si>
  <si>
    <t>（役員及び幹事選出・任期）</t>
  </si>
  <si>
    <t>第７条　　役員及び幹事は各学年で選出し、総会で承認を得るものとする。</t>
  </si>
  <si>
    <t>　　　　　　年長・年中組は３名ずつ、年少は４名、役員を選出する。</t>
  </si>
  <si>
    <t>　　　　　　幹事は各学年会員より、選出する。</t>
  </si>
  <si>
    <t>（顧問）</t>
  </si>
  <si>
    <t>第８条　　本会に顧問を置く事ができる。顧問は会長の諮問に応じる。</t>
  </si>
  <si>
    <t>　　　　　　顧問は園長・会長の推薦により委嘱する。</t>
  </si>
  <si>
    <t>（会議）</t>
  </si>
  <si>
    <t>第９条　　本会に次の会議を置く。</t>
  </si>
  <si>
    <t>　　　　　　　　　　総会　　　毎年４月に定期総会を開き、事業の概要及び会計報告、</t>
  </si>
  <si>
    <t>　　　　　　　　　　　　　　　　その他重要事項を審議する。</t>
  </si>
  <si>
    <t>　　　　　　　　　　　　　　　　必要により、臨時総会を開くことができる。</t>
  </si>
  <si>
    <t>　　　　　　　　　　役員会　　緊急事項を処理し、事後幹事会の承認を得るものとする。</t>
  </si>
  <si>
    <t>　　　　　　　　　　幹事会　　主要事項を審議し、処理する。</t>
  </si>
  <si>
    <t>（会費）　</t>
  </si>
  <si>
    <t>第１０条　本会は会費及び賛助寄付金をもってこれにあてる。</t>
  </si>
  <si>
    <t>　　　　　　会費は、月額６００円とする。</t>
  </si>
  <si>
    <t>（会計年度）</t>
  </si>
  <si>
    <t>第１１条　本会の会計年度は、毎年４月１日から３月３１日までとする。</t>
  </si>
  <si>
    <t>（変更）</t>
  </si>
  <si>
    <t>第１２条　本会の改廃は総会で議決される。</t>
  </si>
  <si>
    <t>　　　　　　付則</t>
  </si>
  <si>
    <t>　　　　　　　　１・本会則は平成５年２月２３日から一部改正施行する。</t>
  </si>
  <si>
    <t>　　　　　　　　２・本会則は平成６年２月２２日から第１０条を一部改正施行する。</t>
  </si>
  <si>
    <t>　　　　　　　　３・本会則は平成７年４月２８日から第９条を一部改正施行する。</t>
  </si>
  <si>
    <t>　　　　　　　　４・本会則は平成１５年５月２日から第５条・第６条を一部改正施行する。</t>
  </si>
  <si>
    <t>　　　　　　　　５・本会則は平成１７年４月２７日から一部改正施行する。</t>
  </si>
  <si>
    <t>　　　　　　　　６・本会則は平成２２年４月２３日から第５条・６条・7条を一部改正施行する。</t>
  </si>
  <si>
    <t>　　　　　　 　 ７・本会則は平成２４年４月２７日から第５条を一部改正施行する。</t>
  </si>
  <si>
    <t>　　　　　　　　８・本会則は平成２６年４月２５日から第１０条を一部改正施行する。</t>
  </si>
  <si>
    <t>月</t>
  </si>
  <si>
    <t>日</t>
  </si>
  <si>
    <t>事業内容</t>
  </si>
  <si>
    <t>第1回　役員会（新旧役員引き継ぎ）</t>
  </si>
  <si>
    <t>第1回　幹事会（各部決め・諸連絡）</t>
  </si>
  <si>
    <t>第2回　役員会</t>
  </si>
  <si>
    <t>岡P総会・第1回研修会</t>
  </si>
  <si>
    <t>第3回　幹事会</t>
  </si>
  <si>
    <t>三園合同親睦会</t>
  </si>
  <si>
    <t>第4回　幹事会</t>
  </si>
  <si>
    <t>バザー品回収（手作り品・リサイクル品）</t>
  </si>
  <si>
    <t>岡Ｐ：岡崎私立幼稚園PTA連絡協議会</t>
  </si>
  <si>
    <t>◎：後援会会員活動</t>
  </si>
  <si>
    <t>　　　　　　　　　　　　　　　　　　　　　　       　　　　　　第一早蕨幼稚園</t>
  </si>
  <si>
    <t>１・収入の部</t>
  </si>
  <si>
    <t>単位：円</t>
  </si>
  <si>
    <t>項目</t>
  </si>
  <si>
    <t>予算額</t>
  </si>
  <si>
    <t>収入額</t>
  </si>
  <si>
    <t>差引額</t>
  </si>
  <si>
    <t>摘要</t>
  </si>
  <si>
    <t>繰越金</t>
  </si>
  <si>
    <t>会　費</t>
  </si>
  <si>
    <t>メール登録費</t>
  </si>
  <si>
    <t>新入園児.転入園児</t>
  </si>
  <si>
    <t>メール更新費</t>
  </si>
  <si>
    <t>利息他</t>
  </si>
  <si>
    <t>合 計</t>
  </si>
  <si>
    <t>２・支出の部</t>
  </si>
  <si>
    <t>項 目</t>
  </si>
  <si>
    <t>支出額</t>
  </si>
  <si>
    <t>摘 要</t>
  </si>
  <si>
    <t>消耗品費</t>
  </si>
  <si>
    <t>用紙・コピー使用料等</t>
  </si>
  <si>
    <t>園児奨励金</t>
  </si>
  <si>
    <t>誕生会　写真代</t>
  </si>
  <si>
    <t>誕生会　給食費</t>
  </si>
  <si>
    <t>入園式(花代)</t>
  </si>
  <si>
    <t>緑の羽根共同募金</t>
  </si>
  <si>
    <t>移動動物園</t>
  </si>
  <si>
    <t>七夕会</t>
  </si>
  <si>
    <t>山の生活</t>
  </si>
  <si>
    <t>運動会　記念品代</t>
  </si>
  <si>
    <t>クリスマス会　プレゼント代</t>
  </si>
  <si>
    <t>おもちつき（もち米・飴等）</t>
  </si>
  <si>
    <t>観劇</t>
  </si>
  <si>
    <t>クッキング代</t>
  </si>
  <si>
    <t>菓子撒き代</t>
  </si>
  <si>
    <t>ひな祭り</t>
  </si>
  <si>
    <t>卒園記念品</t>
  </si>
  <si>
    <t>進級記念品</t>
  </si>
  <si>
    <t>お別れ会</t>
  </si>
  <si>
    <t>卒園式(花代)</t>
  </si>
  <si>
    <t>講師お礼</t>
  </si>
  <si>
    <t>会員研修費</t>
  </si>
  <si>
    <t>市Ｐ連負担金</t>
  </si>
  <si>
    <t>県Ｐ連負担金</t>
  </si>
  <si>
    <t>会議費</t>
  </si>
  <si>
    <t>役員・幹事会費</t>
  </si>
  <si>
    <t>交通費</t>
  </si>
  <si>
    <t>研修会・交通費</t>
  </si>
  <si>
    <t>慶弔費</t>
  </si>
  <si>
    <t>慶弔費・見舞い等</t>
  </si>
  <si>
    <t>交際費</t>
  </si>
  <si>
    <t>3園合同懇親会</t>
  </si>
  <si>
    <t>管理費</t>
  </si>
  <si>
    <t>メール連絡網使用料</t>
  </si>
  <si>
    <t>予備費</t>
  </si>
  <si>
    <t>３・収支決算</t>
  </si>
  <si>
    <t>　　　　　　総収入額</t>
  </si>
  <si>
    <t>円</t>
  </si>
  <si>
    <t>　　　　　　　総支出額　</t>
  </si>
  <si>
    <t>　　　　　　差引残高</t>
  </si>
  <si>
    <t>差引残高</t>
  </si>
  <si>
    <t>　　　　　　　　　　　　　　　　　　　　　　　　　　　　　　　　　　　　　　　　　　　　　　　　　　　　　　　　　</t>
  </si>
  <si>
    <t>　　</t>
  </si>
  <si>
    <t>項　目</t>
  </si>
  <si>
    <t>摘　要</t>
  </si>
  <si>
    <t>前年度繰越金</t>
  </si>
  <si>
    <t>資源回収</t>
  </si>
  <si>
    <t>岡崎市資源回収事業報奨金</t>
  </si>
  <si>
    <t>こどもまつり収益金</t>
  </si>
  <si>
    <t>写真販売収益金</t>
  </si>
  <si>
    <t>幼稚園からの寄付</t>
  </si>
  <si>
    <t>利息</t>
  </si>
  <si>
    <t>収入総額①</t>
  </si>
  <si>
    <t>金　額</t>
  </si>
  <si>
    <t>寄贈品（こどもまつり収益より）</t>
  </si>
  <si>
    <t>寄贈品（予備費より）</t>
  </si>
  <si>
    <t>後援会活動運営費</t>
  </si>
  <si>
    <t>ﾌﾟﾘﾝﾀｰｲﾝｸ代・文房具代等</t>
  </si>
  <si>
    <t>こどもまつり運営費</t>
  </si>
  <si>
    <t>景品・材料費等</t>
  </si>
  <si>
    <t>写真販売関係費</t>
  </si>
  <si>
    <t>現像代等</t>
  </si>
  <si>
    <t>支出総額②</t>
  </si>
  <si>
    <t>3・積立金内訳</t>
  </si>
  <si>
    <t>収入</t>
  </si>
  <si>
    <t>支出</t>
  </si>
  <si>
    <t>前年繰越金</t>
  </si>
  <si>
    <t>今年度積立金</t>
  </si>
  <si>
    <t>残高</t>
  </si>
  <si>
    <t>4・特別会計収支決算</t>
  </si>
  <si>
    <t>収入総額</t>
  </si>
  <si>
    <t>①</t>
  </si>
  <si>
    <t>円　　</t>
  </si>
  <si>
    <t>支出総額</t>
  </si>
  <si>
    <t>②</t>
  </si>
  <si>
    <t>差引残高　</t>
  </si>
  <si>
    <t>①-②</t>
  </si>
  <si>
    <t>　　　　</t>
  </si>
  <si>
    <t>　　　　　　　　　　　　　　　　　　　　　　　　　　　　　　　　　　　　　　　　　　　　</t>
  </si>
  <si>
    <t>　</t>
  </si>
  <si>
    <t>回収代金</t>
  </si>
  <si>
    <t>報償金</t>
  </si>
  <si>
    <t>6月</t>
  </si>
  <si>
    <t>11月</t>
  </si>
  <si>
    <t>2月</t>
  </si>
  <si>
    <t>合　計</t>
  </si>
  <si>
    <t xml:space="preserve">　                         </t>
  </si>
  <si>
    <t xml:space="preserve">回収代金　                            </t>
  </si>
  <si>
    <t xml:space="preserve">岡崎市資源回収事業報償金 　          </t>
  </si>
  <si>
    <t xml:space="preserve">資源回収収入金合計　            </t>
  </si>
  <si>
    <t>◆主な後援会活動◆</t>
  </si>
  <si>
    <t xml:space="preserve"> 日 程 </t>
  </si>
  <si>
    <t xml:space="preserve"> 活 動 項 目 </t>
  </si>
  <si>
    <t>４月</t>
  </si>
  <si>
    <t>　・幹事決め　（旧役員・幹事司会）</t>
  </si>
  <si>
    <t>　・後援会総会　（旧役員、新役員・幹事）</t>
  </si>
  <si>
    <t>１０月</t>
  </si>
  <si>
    <t>　・運動会リハーサル</t>
  </si>
  <si>
    <t>　・運動会当日の手伝い</t>
  </si>
  <si>
    <t>　・こどもまつり</t>
  </si>
  <si>
    <t>１２月</t>
  </si>
  <si>
    <t>　・お餅つき手伝い</t>
  </si>
  <si>
    <t>２月</t>
  </si>
  <si>
    <r>
      <rPr>
        <sz val="11"/>
        <color theme="1"/>
        <rFont val="HG明朝E"/>
        <family val="1"/>
        <charset val="128"/>
      </rPr>
      <t>　・お別れ会での感謝のプレゼント贈呈準備</t>
    </r>
    <r>
      <rPr>
        <sz val="6"/>
        <color theme="1"/>
        <rFont val="HG明朝E"/>
        <family val="1"/>
        <charset val="128"/>
      </rPr>
      <t>　</t>
    </r>
    <r>
      <rPr>
        <sz val="11"/>
        <color theme="1"/>
        <rFont val="HG明朝E"/>
        <family val="1"/>
        <charset val="128"/>
      </rPr>
      <t>（広報部以外の年長児の役員）</t>
    </r>
  </si>
  <si>
    <t>　・先生へのメッセージ作り　（広報部と年長以外の役員、幹事）</t>
  </si>
  <si>
    <t>その他の活動</t>
  </si>
  <si>
    <t>　　　</t>
  </si>
  <si>
    <t>◆後援会園外活動◆</t>
  </si>
  <si>
    <t>日 程</t>
  </si>
  <si>
    <t xml:space="preserve"> 場 所 </t>
  </si>
  <si>
    <t>5月</t>
  </si>
  <si>
    <t>・岡P総会・第１回研修会　（役員・幹事）</t>
  </si>
  <si>
    <t>岡崎シビックセンター</t>
  </si>
  <si>
    <t>６月</t>
  </si>
  <si>
    <t>・三園合同親睦会　（役員）</t>
  </si>
  <si>
    <t>未定</t>
  </si>
  <si>
    <t>7月</t>
  </si>
  <si>
    <t>・幼児交通安全指導者研修会　（会長・副会長・幹事）</t>
  </si>
  <si>
    <t>・岡P運動会　（役員・幹事）</t>
  </si>
  <si>
    <t>・市長を囲む会　（会長・岡P）</t>
  </si>
  <si>
    <t>竜美丘会館</t>
  </si>
  <si>
    <t>・ふたば幼稚園おまつり　（会長）</t>
  </si>
  <si>
    <t>ふたば幼稚園</t>
  </si>
  <si>
    <t>・第二早蕨幼稚園おまつり　（会長）</t>
  </si>
  <si>
    <t>第二早蕨幼稚園</t>
  </si>
  <si>
    <t>1月</t>
  </si>
  <si>
    <t>・岡P第2回研修会　（役員・幹事・会員活動者）</t>
  </si>
  <si>
    <t>第一早蕨幼稚園後援会</t>
  </si>
  <si>
    <t>1.　収入の部</t>
  </si>
  <si>
    <t>単　位 ：円</t>
  </si>
  <si>
    <t>メール連絡網登録費</t>
  </si>
  <si>
    <t>メール連絡網更新費</t>
  </si>
  <si>
    <t>利　息</t>
  </si>
  <si>
    <t>2.　支出の部</t>
  </si>
  <si>
    <t>　誕生会 写真代</t>
  </si>
  <si>
    <t>　入園式</t>
  </si>
  <si>
    <t>　緑の羽根募金　　　　　　　　　　　　　　　　　　　　　　</t>
  </si>
  <si>
    <t>　移動動物園</t>
  </si>
  <si>
    <t>　七夕会</t>
  </si>
  <si>
    <t>　山の生活　</t>
  </si>
  <si>
    <t>　祖父母参観お菓子代</t>
  </si>
  <si>
    <t>　お餅つき</t>
  </si>
  <si>
    <t>　観劇</t>
  </si>
  <si>
    <t>　クッキング代</t>
  </si>
  <si>
    <t>　菓子撒き代</t>
  </si>
  <si>
    <t>　ひな祭り</t>
  </si>
  <si>
    <t>　お別れ会</t>
  </si>
  <si>
    <t>　卒園式</t>
  </si>
  <si>
    <t>　講師お礼</t>
  </si>
  <si>
    <t>会員費</t>
  </si>
  <si>
    <t>　市Ｐ連負担金</t>
  </si>
  <si>
    <t>　県Ｐ連負担金</t>
  </si>
  <si>
    <t>　役員・幹事会費</t>
  </si>
  <si>
    <t>　研修会・交通費</t>
  </si>
  <si>
    <t>　3園合同懇親会</t>
  </si>
  <si>
    <t>　慶弔費・見舞い等</t>
  </si>
  <si>
    <t>　メール連絡網　使用料（12カ月分）</t>
  </si>
  <si>
    <t>　３・　差　引　額　　　　　　　　0　円　　</t>
  </si>
  <si>
    <t>◎会員活動　「草取り」</t>
    <phoneticPr fontId="46"/>
  </si>
  <si>
    <t>第6回　役員会</t>
    <rPh sb="4" eb="7">
      <t>ヤクインカイ</t>
    </rPh>
    <phoneticPr fontId="46"/>
  </si>
  <si>
    <t>第7回　幹事会</t>
    <rPh sb="0" eb="1">
      <t>ダイ</t>
    </rPh>
    <rPh sb="2" eb="3">
      <t>カイ</t>
    </rPh>
    <rPh sb="4" eb="7">
      <t>カンジカイ</t>
    </rPh>
    <phoneticPr fontId="46"/>
  </si>
  <si>
    <t>そり遊び　バス代</t>
    <rPh sb="2" eb="3">
      <t>アソ</t>
    </rPh>
    <rPh sb="7" eb="8">
      <t>ダイ</t>
    </rPh>
    <phoneticPr fontId="46"/>
  </si>
  <si>
    <t>◎父親奉仕day</t>
    <phoneticPr fontId="46"/>
  </si>
  <si>
    <t>第5回　幹事会</t>
    <rPh sb="0" eb="1">
      <t>ダイ</t>
    </rPh>
    <rPh sb="4" eb="7">
      <t>カンジカイ</t>
    </rPh>
    <phoneticPr fontId="46"/>
  </si>
  <si>
    <t>◎運動会お手伝い</t>
    <rPh sb="1" eb="4">
      <t>ウンドウカイ</t>
    </rPh>
    <rPh sb="5" eb="7">
      <t>テツダ</t>
    </rPh>
    <phoneticPr fontId="46"/>
  </si>
  <si>
    <t>◎会員活動　「こどもまつり前々日お手伝い」</t>
    <phoneticPr fontId="46"/>
  </si>
  <si>
    <t>こどもまつり前日準備</t>
    <phoneticPr fontId="46"/>
  </si>
  <si>
    <t>こどもまつり◎会員活動　「当日お手伝い」</t>
    <phoneticPr fontId="46"/>
  </si>
  <si>
    <t>◎会員活動　「園舎窓ふき」</t>
    <phoneticPr fontId="46"/>
  </si>
  <si>
    <t>第7回　役員会</t>
    <rPh sb="0" eb="1">
      <t>ダイ</t>
    </rPh>
    <rPh sb="2" eb="3">
      <t>カイ</t>
    </rPh>
    <rPh sb="4" eb="7">
      <t>ヤクインカイ</t>
    </rPh>
    <phoneticPr fontId="46"/>
  </si>
  <si>
    <t>市長を囲む会（園長先生・会長・岡Ｐ理事参加）</t>
    <phoneticPr fontId="46"/>
  </si>
  <si>
    <t>もちつきお手伝い</t>
    <rPh sb="5" eb="7">
      <t>テツダ</t>
    </rPh>
    <phoneticPr fontId="46"/>
  </si>
  <si>
    <t>クリスマス会</t>
    <rPh sb="5" eb="6">
      <t>カイ</t>
    </rPh>
    <phoneticPr fontId="46"/>
  </si>
  <si>
    <t>〈岡崎市シビックセンター　コロネットホール〉</t>
    <phoneticPr fontId="46"/>
  </si>
  <si>
    <r>
      <t>◎第2回　岡Ｐ研修会</t>
    </r>
    <r>
      <rPr>
        <sz val="6"/>
        <color theme="1"/>
        <rFont val="HG明朝E"/>
        <family val="1"/>
        <charset val="128"/>
      </rPr>
      <t>〈岡崎市シビックセンター　コロネットホール〉</t>
    </r>
    <phoneticPr fontId="46"/>
  </si>
  <si>
    <t>年長お別れ音楽会にてプレゼント贈呈式</t>
    <phoneticPr fontId="46"/>
  </si>
  <si>
    <t>第1回　役員会　新旧役員顔合わせ</t>
    <rPh sb="0" eb="1">
      <t>ダイ</t>
    </rPh>
    <rPh sb="2" eb="3">
      <t>カイ</t>
    </rPh>
    <rPh sb="4" eb="7">
      <t>ヤクインカイ</t>
    </rPh>
    <rPh sb="8" eb="10">
      <t>シンキュウ</t>
    </rPh>
    <rPh sb="10" eb="12">
      <t>ヤクイン</t>
    </rPh>
    <rPh sb="12" eb="14">
      <t>カオア</t>
    </rPh>
    <phoneticPr fontId="46"/>
  </si>
  <si>
    <t>卒園式</t>
    <rPh sb="0" eb="2">
      <t>ソツエン</t>
    </rPh>
    <rPh sb="2" eb="3">
      <t>シキ</t>
    </rPh>
    <phoneticPr fontId="46"/>
  </si>
  <si>
    <t>年中・年長メッセージ渡し</t>
    <rPh sb="10" eb="11">
      <t>ワタ</t>
    </rPh>
    <phoneticPr fontId="46"/>
  </si>
  <si>
    <t>入園式</t>
    <rPh sb="0" eb="2">
      <t>ニュウエン</t>
    </rPh>
    <rPh sb="2" eb="3">
      <t>シキ</t>
    </rPh>
    <phoneticPr fontId="46"/>
  </si>
  <si>
    <t>修了式</t>
    <rPh sb="0" eb="2">
      <t>シュウリョウ</t>
    </rPh>
    <rPh sb="2" eb="3">
      <t>シキ</t>
    </rPh>
    <phoneticPr fontId="46"/>
  </si>
  <si>
    <t>年中・年長幹事決め</t>
    <rPh sb="5" eb="7">
      <t>カンジ</t>
    </rPh>
    <rPh sb="7" eb="8">
      <t>キ</t>
    </rPh>
    <phoneticPr fontId="46"/>
  </si>
  <si>
    <t>年少幹事決め</t>
    <rPh sb="0" eb="2">
      <t>ネンショウ</t>
    </rPh>
    <rPh sb="2" eb="4">
      <t>カンジ</t>
    </rPh>
    <rPh sb="4" eb="5">
      <t>キ</t>
    </rPh>
    <phoneticPr fontId="46"/>
  </si>
  <si>
    <t>第8回　幹事会</t>
    <rPh sb="0" eb="1">
      <t>ダイ</t>
    </rPh>
    <rPh sb="2" eb="3">
      <t>カイ</t>
    </rPh>
    <rPh sb="4" eb="7">
      <t>カンジカイ</t>
    </rPh>
    <phoneticPr fontId="46"/>
  </si>
  <si>
    <t>第9回　幹事会</t>
    <rPh sb="0" eb="1">
      <t>ダイ</t>
    </rPh>
    <rPh sb="2" eb="3">
      <t>カイ</t>
    </rPh>
    <rPh sb="4" eb="7">
      <t>カンジカイ</t>
    </rPh>
    <phoneticPr fontId="46"/>
  </si>
  <si>
    <t>第9回　役員会</t>
    <rPh sb="0" eb="1">
      <t>ダイ</t>
    </rPh>
    <rPh sb="2" eb="3">
      <t>カイ</t>
    </rPh>
    <rPh sb="4" eb="7">
      <t>ヤクインカイ</t>
    </rPh>
    <phoneticPr fontId="46"/>
  </si>
  <si>
    <r>
      <t>第8回　役員会　</t>
    </r>
    <r>
      <rPr>
        <sz val="8"/>
        <color theme="1"/>
        <rFont val="HG明朝E"/>
        <family val="1"/>
        <charset val="128"/>
      </rPr>
      <t>もちつき準備</t>
    </r>
    <rPh sb="0" eb="1">
      <t>ダイ</t>
    </rPh>
    <rPh sb="2" eb="3">
      <t>カイ</t>
    </rPh>
    <rPh sb="4" eb="7">
      <t>ヤクインカイ</t>
    </rPh>
    <rPh sb="12" eb="14">
      <t>ジュンビ</t>
    </rPh>
    <phoneticPr fontId="46"/>
  </si>
  <si>
    <t>10月</t>
    <phoneticPr fontId="46"/>
  </si>
  <si>
    <t>岡崎中央総合公園武道館</t>
    <rPh sb="8" eb="10">
      <t>ブドウ</t>
    </rPh>
    <phoneticPr fontId="46"/>
  </si>
  <si>
    <t>令和２年度</t>
    <rPh sb="0" eb="1">
      <t>レイ</t>
    </rPh>
    <rPh sb="1" eb="2">
      <t>ワ</t>
    </rPh>
    <rPh sb="3" eb="5">
      <t>ネンド</t>
    </rPh>
    <phoneticPr fontId="46"/>
  </si>
  <si>
    <t>第2回　幹事会・総会リハーサル</t>
    <rPh sb="8" eb="10">
      <t>ソウカイ</t>
    </rPh>
    <phoneticPr fontId="46"/>
  </si>
  <si>
    <t>第3回　役員会</t>
    <rPh sb="0" eb="1">
      <t>ダイ</t>
    </rPh>
    <rPh sb="4" eb="7">
      <t>ヤクインカイ</t>
    </rPh>
    <phoneticPr fontId="46"/>
  </si>
  <si>
    <t>◎第1回　資源回収</t>
    <phoneticPr fontId="46"/>
  </si>
  <si>
    <t>第4回　役員会</t>
    <rPh sb="0" eb="1">
      <t>ダイ</t>
    </rPh>
    <rPh sb="4" eb="7">
      <t>ヤクインカイ</t>
    </rPh>
    <phoneticPr fontId="46"/>
  </si>
  <si>
    <t>◎会員活動　「こどもまつり製作手伝い」</t>
    <rPh sb="13" eb="15">
      <t>セイサク</t>
    </rPh>
    <rPh sb="15" eb="17">
      <t>テツダ</t>
    </rPh>
    <phoneticPr fontId="46"/>
  </si>
  <si>
    <t>◎会員活動　「こどもまつり製作手伝い」</t>
    <rPh sb="1" eb="3">
      <t>カイイン</t>
    </rPh>
    <rPh sb="3" eb="5">
      <t>カツドウ</t>
    </rPh>
    <rPh sb="13" eb="15">
      <t>セイサク</t>
    </rPh>
    <rPh sb="15" eb="17">
      <t>テツダ</t>
    </rPh>
    <phoneticPr fontId="46"/>
  </si>
  <si>
    <t>27・28</t>
    <phoneticPr fontId="46"/>
  </si>
  <si>
    <t>1・2</t>
    <phoneticPr fontId="46"/>
  </si>
  <si>
    <t>岡Ｐ運動会リハーサル〈総合武道館〉</t>
    <rPh sb="0" eb="1">
      <t>オカ</t>
    </rPh>
    <rPh sb="2" eb="5">
      <t>ウンドウカイ</t>
    </rPh>
    <rPh sb="11" eb="13">
      <t>ソウゴウ</t>
    </rPh>
    <rPh sb="13" eb="16">
      <t>ブドウカン</t>
    </rPh>
    <phoneticPr fontId="46"/>
  </si>
  <si>
    <t>岡Ｐ運動会〈総会武道館〉</t>
    <rPh sb="0" eb="1">
      <t>オカ</t>
    </rPh>
    <rPh sb="2" eb="5">
      <t>ウンドウカイ</t>
    </rPh>
    <rPh sb="6" eb="8">
      <t>ソウカイ</t>
    </rPh>
    <rPh sb="8" eb="11">
      <t>ブドウカン</t>
    </rPh>
    <phoneticPr fontId="46"/>
  </si>
  <si>
    <t>運動会リハーサル</t>
    <rPh sb="0" eb="3">
      <t>ウンドウカイ</t>
    </rPh>
    <phoneticPr fontId="46"/>
  </si>
  <si>
    <t>第6回　幹事会　・バザー品回収（寄贈品）</t>
    <rPh sb="4" eb="7">
      <t>カンジカイ</t>
    </rPh>
    <rPh sb="12" eb="13">
      <t>ヒン</t>
    </rPh>
    <rPh sb="13" eb="15">
      <t>カイシュウ</t>
    </rPh>
    <rPh sb="16" eb="18">
      <t>キゾウ</t>
    </rPh>
    <rPh sb="18" eb="19">
      <t>ヒン</t>
    </rPh>
    <phoneticPr fontId="46"/>
  </si>
  <si>
    <t>14～17</t>
    <phoneticPr fontId="46"/>
  </si>
  <si>
    <t>写真販売</t>
    <rPh sb="0" eb="2">
      <t>シャシン</t>
    </rPh>
    <rPh sb="2" eb="4">
      <t>ハンバイ</t>
    </rPh>
    <phoneticPr fontId="46"/>
  </si>
  <si>
    <t>◎第2回　資源回収</t>
    <rPh sb="1" eb="2">
      <t>ダイ</t>
    </rPh>
    <rPh sb="3" eb="4">
      <t>カイ</t>
    </rPh>
    <rPh sb="5" eb="7">
      <t>シゲン</t>
    </rPh>
    <rPh sb="7" eb="9">
      <t>カイシュウ</t>
    </rPh>
    <phoneticPr fontId="46"/>
  </si>
  <si>
    <t>◎第３回　資源回収</t>
    <rPh sb="1" eb="2">
      <t>ダイ</t>
    </rPh>
    <rPh sb="3" eb="4">
      <t>カイ</t>
    </rPh>
    <rPh sb="5" eb="7">
      <t>シゲン</t>
    </rPh>
    <rPh sb="7" eb="9">
      <t>カイシュウ</t>
    </rPh>
    <phoneticPr fontId="46"/>
  </si>
  <si>
    <t>第1回　倉庫開放</t>
    <phoneticPr fontId="46"/>
  </si>
  <si>
    <t>第5回　役員会　・◎第２回倉庫開放</t>
    <rPh sb="10" eb="11">
      <t>ダイ</t>
    </rPh>
    <rPh sb="12" eb="13">
      <t>カイ</t>
    </rPh>
    <rPh sb="13" eb="15">
      <t>ソウコ</t>
    </rPh>
    <rPh sb="15" eb="17">
      <t>カイホウ</t>
    </rPh>
    <phoneticPr fontId="46"/>
  </si>
  <si>
    <t>◎第３回倉庫開放</t>
    <rPh sb="1" eb="2">
      <t>ダイ</t>
    </rPh>
    <rPh sb="3" eb="4">
      <t>カイ</t>
    </rPh>
    <rPh sb="4" eb="6">
      <t>ソウコ</t>
    </rPh>
    <rPh sb="6" eb="8">
      <t>カイホウ</t>
    </rPh>
    <phoneticPr fontId="46"/>
  </si>
  <si>
    <t>　　　　　　　　　　　　　　　令和２年度へ繰越させていただきます。</t>
    <rPh sb="15" eb="16">
      <t>レイ</t>
    </rPh>
    <rPh sb="16" eb="17">
      <t>ワ</t>
    </rPh>
    <phoneticPr fontId="46"/>
  </si>
  <si>
    <t>令和２年度　事業計画（案）</t>
    <rPh sb="0" eb="1">
      <t>レイ</t>
    </rPh>
    <rPh sb="1" eb="2">
      <t>ワ</t>
    </rPh>
    <phoneticPr fontId="46"/>
  </si>
  <si>
    <t>１１月</t>
    <rPh sb="2" eb="3">
      <t>ガツ</t>
    </rPh>
    <phoneticPr fontId="46"/>
  </si>
  <si>
    <t>令和元年度　後援会事業報告書</t>
    <rPh sb="0" eb="1">
      <t>レイ</t>
    </rPh>
    <rPh sb="1" eb="2">
      <t>ワ</t>
    </rPh>
    <rPh sb="2" eb="4">
      <t>ガンネン</t>
    </rPh>
    <phoneticPr fontId="46"/>
  </si>
  <si>
    <t>令和元年度後援会総会</t>
    <rPh sb="0" eb="1">
      <t>レイ</t>
    </rPh>
    <rPh sb="1" eb="2">
      <t>ワ</t>
    </rPh>
    <rPh sb="2" eb="4">
      <t>ガンネン</t>
    </rPh>
    <rPh sb="4" eb="5">
      <t>ド</t>
    </rPh>
    <rPh sb="5" eb="8">
      <t>コウエンカイ</t>
    </rPh>
    <rPh sb="8" eb="10">
      <t>ソウカイ</t>
    </rPh>
    <phoneticPr fontId="46"/>
  </si>
  <si>
    <r>
      <t>令和元年度　　会計監査　</t>
    </r>
    <r>
      <rPr>
        <sz val="14"/>
        <color theme="1"/>
        <rFont val="HG行書体"/>
        <family val="4"/>
        <charset val="128"/>
      </rPr>
      <t>　　　</t>
    </r>
    <rPh sb="0" eb="1">
      <t>レイ</t>
    </rPh>
    <rPh sb="1" eb="2">
      <t>ワ</t>
    </rPh>
    <rPh sb="2" eb="4">
      <t>ガンネン</t>
    </rPh>
    <phoneticPr fontId="46"/>
  </si>
  <si>
    <t>令和元年度　　特別会計　　　　　</t>
    <rPh sb="0" eb="1">
      <t>レイ</t>
    </rPh>
    <rPh sb="1" eb="2">
      <t>ワ</t>
    </rPh>
    <rPh sb="2" eb="4">
      <t>ガンネン</t>
    </rPh>
    <phoneticPr fontId="46"/>
  </si>
  <si>
    <t>令和元年度　　特別会計決算報告書</t>
    <rPh sb="0" eb="1">
      <t>レイ</t>
    </rPh>
    <rPh sb="1" eb="2">
      <t>ワ</t>
    </rPh>
    <rPh sb="2" eb="4">
      <t>ガンネン</t>
    </rPh>
    <phoneticPr fontId="46"/>
  </si>
  <si>
    <t>ござ</t>
    <phoneticPr fontId="46"/>
  </si>
  <si>
    <t>令和元年度　　資源回収収入内訳</t>
    <rPh sb="0" eb="1">
      <t>レイ</t>
    </rPh>
    <rPh sb="1" eb="2">
      <t>ワ</t>
    </rPh>
    <rPh sb="2" eb="4">
      <t>ガンネン</t>
    </rPh>
    <phoneticPr fontId="46"/>
  </si>
  <si>
    <t>５月</t>
    <rPh sb="1" eb="2">
      <t>ガツ</t>
    </rPh>
    <phoneticPr fontId="46"/>
  </si>
  <si>
    <t>11月</t>
    <phoneticPr fontId="46"/>
  </si>
  <si>
    <t>　　　　　</t>
    <phoneticPr fontId="46"/>
  </si>
  <si>
    <t>　　　　　　　　　　　　</t>
    <phoneticPr fontId="46"/>
  </si>
  <si>
    <t>　　　（１）　令和元年度事業報告</t>
    <rPh sb="7" eb="8">
      <t>レイ</t>
    </rPh>
    <rPh sb="8" eb="9">
      <t>ワ</t>
    </rPh>
    <rPh sb="9" eb="11">
      <t>ガンネン</t>
    </rPh>
    <phoneticPr fontId="46"/>
  </si>
  <si>
    <t>　　　（２）　令和元年度決算報告</t>
    <rPh sb="7" eb="8">
      <t>レイ</t>
    </rPh>
    <rPh sb="8" eb="9">
      <t>ワ</t>
    </rPh>
    <rPh sb="9" eb="11">
      <t>ガンネン</t>
    </rPh>
    <phoneticPr fontId="46"/>
  </si>
  <si>
    <t>　　 　　　　 令和元年度会計監査報告</t>
    <rPh sb="8" eb="9">
      <t>レイ</t>
    </rPh>
    <rPh sb="9" eb="10">
      <t>ワ</t>
    </rPh>
    <rPh sb="10" eb="12">
      <t>ガンネン</t>
    </rPh>
    <phoneticPr fontId="46"/>
  </si>
  <si>
    <t>１.　議 事</t>
    <phoneticPr fontId="46"/>
  </si>
  <si>
    <t>　　　（３）　令和２年度役員・幹事</t>
    <rPh sb="7" eb="8">
      <t>レイ</t>
    </rPh>
    <rPh sb="8" eb="9">
      <t>ワ</t>
    </rPh>
    <phoneticPr fontId="46"/>
  </si>
  <si>
    <t>　　　（４）　令和２年度事業計画案</t>
    <rPh sb="7" eb="8">
      <t>レイ</t>
    </rPh>
    <rPh sb="8" eb="9">
      <t>ワ</t>
    </rPh>
    <phoneticPr fontId="46"/>
  </si>
  <si>
    <t>　　　（５）　令和２年度予算案</t>
    <rPh sb="7" eb="8">
      <t>レイ</t>
    </rPh>
    <rPh sb="8" eb="9">
      <t>ワ</t>
    </rPh>
    <phoneticPr fontId="46"/>
  </si>
  <si>
    <t>令和２年６月４日</t>
    <rPh sb="0" eb="1">
      <t>レイ</t>
    </rPh>
    <rPh sb="1" eb="2">
      <t>ワ</t>
    </rPh>
    <rPh sb="3" eb="4">
      <t>ネン</t>
    </rPh>
    <rPh sb="5" eb="6">
      <t>ガツ</t>
    </rPh>
    <rPh sb="7" eb="8">
      <t>ヒ</t>
    </rPh>
    <phoneticPr fontId="46"/>
  </si>
  <si>
    <t>令和元年度特別会計の収支を以上の通り報告します。</t>
    <rPh sb="0" eb="1">
      <t>レイ</t>
    </rPh>
    <rPh sb="1" eb="2">
      <t>ワ</t>
    </rPh>
    <rPh sb="2" eb="4">
      <t>ガンネン</t>
    </rPh>
    <phoneticPr fontId="46"/>
  </si>
  <si>
    <t>令和元年度決算書について監査を行った結果、適正であることを認めます。　</t>
    <rPh sb="0" eb="1">
      <t>レイ</t>
    </rPh>
    <rPh sb="1" eb="2">
      <t>ワ</t>
    </rPh>
    <rPh sb="2" eb="4">
      <t>ガンネン</t>
    </rPh>
    <phoneticPr fontId="46"/>
  </si>
  <si>
    <t>令和元年度　後援会会計決算報告書</t>
    <rPh sb="0" eb="1">
      <t>レイ</t>
    </rPh>
    <rPh sb="1" eb="2">
      <t>ワ</t>
    </rPh>
    <rPh sb="2" eb="3">
      <t>ガン</t>
    </rPh>
    <rPh sb="3" eb="4">
      <t>ネン</t>
    </rPh>
    <phoneticPr fontId="46"/>
  </si>
  <si>
    <t>平成27年度繰越金</t>
    <phoneticPr fontId="46"/>
  </si>
  <si>
    <t>平成28年度会費</t>
    <phoneticPr fontId="46"/>
  </si>
  <si>
    <t>祖父母参観お菓子代</t>
    <rPh sb="0" eb="3">
      <t>ソフボ</t>
    </rPh>
    <rPh sb="3" eb="5">
      <t>サンカン</t>
    </rPh>
    <rPh sb="6" eb="8">
      <t>カシ</t>
    </rPh>
    <rPh sb="8" eb="9">
      <t>ダイ</t>
    </rPh>
    <phoneticPr fontId="46"/>
  </si>
  <si>
    <t>入園祝い品</t>
    <rPh sb="2" eb="3">
      <t>イワ</t>
    </rPh>
    <rPh sb="4" eb="5">
      <t>ヒン</t>
    </rPh>
    <phoneticPr fontId="46"/>
  </si>
  <si>
    <t>絵本棚、雛壇</t>
    <rPh sb="0" eb="2">
      <t>エホン</t>
    </rPh>
    <rPh sb="2" eb="3">
      <t>タナ</t>
    </rPh>
    <rPh sb="4" eb="5">
      <t>ヒナ</t>
    </rPh>
    <rPh sb="5" eb="6">
      <t>ダン</t>
    </rPh>
    <phoneticPr fontId="46"/>
  </si>
  <si>
    <t>円は令和２年度へ繰越させていただきます。</t>
    <rPh sb="2" eb="3">
      <t>レイ</t>
    </rPh>
    <rPh sb="3" eb="4">
      <t>ワ</t>
    </rPh>
    <phoneticPr fontId="46"/>
  </si>
  <si>
    <t>令和元年度本会計の収支を以上の通りご報告いたします</t>
    <rPh sb="0" eb="1">
      <t>レイ</t>
    </rPh>
    <rPh sb="1" eb="2">
      <t>ワ</t>
    </rPh>
    <rPh sb="2" eb="3">
      <t>ガン</t>
    </rPh>
    <phoneticPr fontId="46"/>
  </si>
  <si>
    <t xml:space="preserve">                        令和元年度　本会計</t>
    <rPh sb="24" eb="25">
      <t>レイ</t>
    </rPh>
    <rPh sb="25" eb="26">
      <t>ワ</t>
    </rPh>
    <rPh sb="26" eb="27">
      <t>ガン</t>
    </rPh>
    <phoneticPr fontId="46"/>
  </si>
  <si>
    <t>令和元年度決算について監査を行った結果、適正であることを認めます。</t>
    <rPh sb="0" eb="1">
      <t>レイ</t>
    </rPh>
    <rPh sb="1" eb="2">
      <t>ワ</t>
    </rPh>
    <rPh sb="2" eb="3">
      <t>ガン</t>
    </rPh>
    <phoneticPr fontId="46"/>
  </si>
  <si>
    <t>令和２年6月4日        　令和元年度　会計監査</t>
    <rPh sb="0" eb="1">
      <t>レイ</t>
    </rPh>
    <rPh sb="1" eb="2">
      <t>ワ</t>
    </rPh>
    <rPh sb="17" eb="18">
      <t>レイ</t>
    </rPh>
    <rPh sb="18" eb="19">
      <t>ワ</t>
    </rPh>
    <rPh sb="19" eb="20">
      <t>ガン</t>
    </rPh>
    <phoneticPr fontId="46"/>
  </si>
  <si>
    <t>令 和 ２ 年 度　　後 援 会 予 算  （案）</t>
    <rPh sb="0" eb="1">
      <t>レイ</t>
    </rPh>
    <rPh sb="2" eb="3">
      <t>ワ</t>
    </rPh>
    <phoneticPr fontId="48"/>
  </si>
  <si>
    <t>　令和元年度 繰越金　</t>
    <rPh sb="1" eb="2">
      <t>レイ</t>
    </rPh>
    <rPh sb="2" eb="3">
      <t>ワ</t>
    </rPh>
    <rPh sb="3" eb="4">
      <t>ガン</t>
    </rPh>
    <phoneticPr fontId="48"/>
  </si>
  <si>
    <t>　600円×園児数284名×12カ月</t>
    <phoneticPr fontId="48"/>
  </si>
  <si>
    <t>　400円×96名</t>
    <phoneticPr fontId="48"/>
  </si>
  <si>
    <t>　400円×188名</t>
    <phoneticPr fontId="48"/>
  </si>
  <si>
    <t>　コピー機代</t>
    <rPh sb="4" eb="5">
      <t>キ</t>
    </rPh>
    <rPh sb="5" eb="6">
      <t>ダイ</t>
    </rPh>
    <phoneticPr fontId="48"/>
  </si>
  <si>
    <t>園児奨励金</t>
    <phoneticPr fontId="48"/>
  </si>
  <si>
    <r>
      <t>　誕生会 給食費（</t>
    </r>
    <r>
      <rPr>
        <sz val="10"/>
        <rFont val="HG明朝E"/>
        <family val="1"/>
        <charset val="128"/>
      </rPr>
      <t>340円</t>
    </r>
    <r>
      <rPr>
        <sz val="10"/>
        <color indexed="8"/>
        <rFont val="HG明朝E"/>
        <family val="1"/>
        <charset val="128"/>
      </rPr>
      <t>×284名）　　　　</t>
    </r>
    <phoneticPr fontId="48"/>
  </si>
  <si>
    <r>
      <t>　運動会　記念品代</t>
    </r>
    <r>
      <rPr>
        <sz val="10"/>
        <color indexed="8"/>
        <rFont val="HG明朝E"/>
        <family val="1"/>
        <charset val="128"/>
      </rPr>
      <t>（</t>
    </r>
    <r>
      <rPr>
        <sz val="10"/>
        <rFont val="HG明朝E"/>
        <family val="1"/>
        <charset val="128"/>
      </rPr>
      <t>700円</t>
    </r>
    <r>
      <rPr>
        <sz val="10"/>
        <color indexed="8"/>
        <rFont val="HG明朝E"/>
        <family val="1"/>
        <charset val="128"/>
      </rPr>
      <t>×284名+予備分）</t>
    </r>
    <phoneticPr fontId="48"/>
  </si>
  <si>
    <r>
      <t>　</t>
    </r>
    <r>
      <rPr>
        <sz val="10"/>
        <color indexed="8"/>
        <rFont val="HG明朝E"/>
        <family val="1"/>
        <charset val="128"/>
      </rPr>
      <t>クリスマス会 プレゼント代 (900</t>
    </r>
    <r>
      <rPr>
        <sz val="10"/>
        <rFont val="HG明朝E"/>
        <family val="1"/>
        <charset val="128"/>
      </rPr>
      <t>円</t>
    </r>
    <r>
      <rPr>
        <sz val="10"/>
        <color indexed="8"/>
        <rFont val="HG明朝E"/>
        <family val="1"/>
        <charset val="128"/>
      </rPr>
      <t>×284名+予備分）</t>
    </r>
    <phoneticPr fontId="48"/>
  </si>
  <si>
    <t>　そり遊び　バス代</t>
  </si>
  <si>
    <r>
      <t>　卒園記念品（</t>
    </r>
    <r>
      <rPr>
        <sz val="11"/>
        <color theme="1"/>
        <rFont val="HG明朝E"/>
        <family val="1"/>
        <charset val="128"/>
      </rPr>
      <t>1320</t>
    </r>
    <r>
      <rPr>
        <sz val="10"/>
        <color theme="1"/>
        <rFont val="HG明朝E"/>
        <family val="1"/>
        <charset val="128"/>
      </rPr>
      <t>円</t>
    </r>
    <r>
      <rPr>
        <sz val="10"/>
        <color indexed="8"/>
        <rFont val="HG明朝E"/>
        <family val="1"/>
        <charset val="128"/>
      </rPr>
      <t>×95名）</t>
    </r>
    <phoneticPr fontId="48"/>
  </si>
  <si>
    <t>　入園祝い品（1000円×96名）</t>
    <rPh sb="1" eb="3">
      <t>ニュウエン</t>
    </rPh>
    <rPh sb="3" eb="4">
      <t>イワ</t>
    </rPh>
    <rPh sb="5" eb="6">
      <t>ヒン</t>
    </rPh>
    <rPh sb="11" eb="12">
      <t>エン</t>
    </rPh>
    <rPh sb="15" eb="16">
      <t>メイ</t>
    </rPh>
    <phoneticPr fontId="48"/>
  </si>
  <si>
    <r>
      <t>　進級記念品（</t>
    </r>
    <r>
      <rPr>
        <sz val="11"/>
        <color theme="1"/>
        <rFont val="HG明朝E"/>
        <family val="1"/>
        <charset val="128"/>
      </rPr>
      <t>1000</t>
    </r>
    <r>
      <rPr>
        <sz val="10"/>
        <color theme="1"/>
        <rFont val="HG明朝E"/>
        <family val="1"/>
        <charset val="128"/>
      </rPr>
      <t>円</t>
    </r>
    <r>
      <rPr>
        <sz val="10"/>
        <color indexed="8"/>
        <rFont val="HG明朝E"/>
        <family val="1"/>
        <charset val="128"/>
      </rPr>
      <t>×188名）</t>
    </r>
    <phoneticPr fontId="48"/>
  </si>
  <si>
    <t>　　　　　・年1回資源回収</t>
    <phoneticPr fontId="46"/>
  </si>
  <si>
    <t>　　　　　・年2回倉庫開放</t>
    <phoneticPr fontId="46"/>
  </si>
  <si>
    <t>　　　　　・年6回幹事会（役員は＋年8回役員会）</t>
    <phoneticPr fontId="4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</si>
</sst>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2" formatCode="_ &quot;¥&quot;* #,##0_ ;_ &quot;¥&quot;* \-#,##0_ ;_ &quot;¥&quot;* &quot;-&quot;_ ;_ @_ "/>
    <numFmt numFmtId="176" formatCode="0_ "/>
    <numFmt numFmtId="177" formatCode="#,##0_);[Red]\(#,##0\)"/>
    <numFmt numFmtId="178" formatCode="#,##0;&quot;▲ &quot;#,##0"/>
    <numFmt numFmtId="179" formatCode="#,##0_);\(#,##0\)"/>
    <numFmt numFmtId="180" formatCode="#,##0_ "/>
    <numFmt numFmtId="181" formatCode="#,##0;[Red]#,##0"/>
  </numFmts>
  <fonts count="59">
    <font>
      <sz val="11"/>
      <color theme="1"/>
      <name val="ＭＳ Ｐゴシック"/>
      <charset val="128"/>
      <scheme val="minor"/>
    </font>
    <font>
      <sz val="18"/>
      <color theme="1"/>
      <name val="HG明朝E"/>
      <family val="1"/>
      <charset val="128"/>
    </font>
    <font>
      <sz val="20"/>
      <color theme="1"/>
      <name val="HG明朝E"/>
      <family val="1"/>
      <charset val="128"/>
    </font>
    <font>
      <sz val="12"/>
      <color theme="1"/>
      <name val="HG明朝E"/>
      <family val="1"/>
      <charset val="128"/>
    </font>
    <font>
      <sz val="11"/>
      <color theme="1"/>
      <name val="HG明朝E"/>
      <family val="1"/>
      <charset val="128"/>
    </font>
    <font>
      <sz val="18"/>
      <name val="HG明朝E"/>
      <family val="1"/>
      <charset val="128"/>
    </font>
    <font>
      <sz val="14"/>
      <color theme="1"/>
      <name val="HG明朝E"/>
      <family val="1"/>
      <charset val="128"/>
    </font>
    <font>
      <sz val="14"/>
      <name val="HG明朝E"/>
      <family val="1"/>
      <charset val="128"/>
    </font>
    <font>
      <sz val="11"/>
      <name val="HG明朝E"/>
      <family val="1"/>
      <charset val="128"/>
    </font>
    <font>
      <sz val="10"/>
      <color theme="1"/>
      <name val="HG明朝E"/>
      <family val="1"/>
      <charset val="128"/>
    </font>
    <font>
      <sz val="14"/>
      <color indexed="10"/>
      <name val="HG明朝E"/>
      <family val="1"/>
      <charset val="128"/>
    </font>
    <font>
      <sz val="11"/>
      <color indexed="10"/>
      <name val="HG明朝E"/>
      <family val="1"/>
      <charset val="128"/>
    </font>
    <font>
      <sz val="12"/>
      <name val="HG明朝E"/>
      <family val="1"/>
      <charset val="128"/>
    </font>
    <font>
      <sz val="16"/>
      <color theme="1"/>
      <name val="HG明朝E"/>
      <family val="1"/>
      <charset val="128"/>
    </font>
    <font>
      <sz val="6"/>
      <color theme="1"/>
      <name val="HG明朝E"/>
      <family val="1"/>
      <charset val="128"/>
    </font>
    <font>
      <sz val="28"/>
      <color theme="1"/>
      <name val="HG明朝E"/>
      <family val="1"/>
      <charset val="128"/>
    </font>
    <font>
      <sz val="28"/>
      <name val="HG明朝E"/>
      <family val="1"/>
      <charset val="128"/>
    </font>
    <font>
      <b/>
      <sz val="18"/>
      <color rgb="FFC00000"/>
      <name val="HG明朝E"/>
      <family val="1"/>
      <charset val="128"/>
    </font>
    <font>
      <sz val="16"/>
      <name val="HG明朝E"/>
      <family val="1"/>
      <charset val="128"/>
    </font>
    <font>
      <b/>
      <sz val="11"/>
      <color rgb="FFC00000"/>
      <name val="HG明朝E"/>
      <family val="1"/>
      <charset val="128"/>
    </font>
    <font>
      <sz val="11"/>
      <color rgb="FFC00000"/>
      <name val="HG明朝E"/>
      <family val="1"/>
      <charset val="128"/>
    </font>
    <font>
      <b/>
      <sz val="16"/>
      <color theme="1"/>
      <name val="ＤＦＰ行書体"/>
      <charset val="128"/>
    </font>
    <font>
      <sz val="16"/>
      <color theme="1"/>
      <name val="HG行書体"/>
      <family val="4"/>
      <charset val="128"/>
    </font>
    <font>
      <sz val="20"/>
      <name val="HG明朝E"/>
      <family val="1"/>
      <charset val="128"/>
    </font>
    <font>
      <b/>
      <sz val="10"/>
      <name val="HG明朝E"/>
      <family val="1"/>
      <charset val="128"/>
    </font>
    <font>
      <b/>
      <i/>
      <sz val="10"/>
      <name val="HG明朝E"/>
      <family val="1"/>
      <charset val="128"/>
    </font>
    <font>
      <b/>
      <sz val="12"/>
      <color rgb="FFC00000"/>
      <name val="HG明朝E"/>
      <family val="1"/>
      <charset val="128"/>
    </font>
    <font>
      <b/>
      <sz val="16"/>
      <name val="ＤＦＰ行書体"/>
      <charset val="128"/>
    </font>
    <font>
      <sz val="16"/>
      <name val="HG行書体"/>
      <family val="4"/>
      <charset val="128"/>
    </font>
    <font>
      <sz val="9"/>
      <color theme="1"/>
      <name val="HG明朝E"/>
      <family val="1"/>
      <charset val="128"/>
    </font>
    <font>
      <sz val="12"/>
      <color rgb="FFFF0000"/>
      <name val="HG明朝E"/>
      <family val="1"/>
      <charset val="128"/>
    </font>
    <font>
      <sz val="12"/>
      <color rgb="FFC00000"/>
      <name val="HG明朝E"/>
      <family val="1"/>
      <charset val="128"/>
    </font>
    <font>
      <sz val="22"/>
      <color theme="1"/>
      <name val="HG明朝E"/>
      <family val="1"/>
      <charset val="128"/>
    </font>
    <font>
      <sz val="24"/>
      <color theme="1"/>
      <name val="HG明朝E"/>
      <family val="1"/>
      <charset val="128"/>
    </font>
    <font>
      <sz val="22"/>
      <color theme="1"/>
      <name val="HGP創英角ｺﾞｼｯｸUB"/>
      <family val="3"/>
      <charset val="128"/>
    </font>
    <font>
      <sz val="20"/>
      <color theme="1"/>
      <name val="HGP創英角ｺﾞｼｯｸUB"/>
      <family val="3"/>
      <charset val="128"/>
    </font>
    <font>
      <sz val="11"/>
      <color theme="1"/>
      <name val="HGP創英角ｺﾞｼｯｸUB"/>
      <family val="3"/>
      <charset val="128"/>
    </font>
    <font>
      <b/>
      <sz val="36"/>
      <color theme="1"/>
      <name val="HGP創英角ｺﾞｼｯｸUB"/>
      <family val="3"/>
      <charset val="128"/>
    </font>
    <font>
      <sz val="26"/>
      <color theme="1"/>
      <name val="HGP創英角ｺﾞｼｯｸUB"/>
      <family val="3"/>
      <charset val="128"/>
    </font>
    <font>
      <sz val="24"/>
      <color theme="1"/>
      <name val="HGP創英角ｺﾞｼｯｸUB"/>
      <family val="3"/>
      <charset val="128"/>
    </font>
    <font>
      <sz val="11"/>
      <color theme="1"/>
      <name val="ＭＳ Ｐゴシック"/>
      <family val="3"/>
      <charset val="128"/>
      <scheme val="minor"/>
    </font>
    <font>
      <sz val="11"/>
      <name val="ＭＳ Ｐゴシック"/>
      <family val="3"/>
      <charset val="128"/>
    </font>
    <font>
      <sz val="11"/>
      <color theme="1"/>
      <name val="HG明朝E"/>
      <family val="1"/>
      <charset val="128"/>
    </font>
    <font>
      <sz val="10"/>
      <color theme="1"/>
      <name val="HG明朝E"/>
      <family val="1"/>
      <charset val="128"/>
    </font>
    <font>
      <sz val="8"/>
      <color theme="1"/>
      <name val="HG明朝E"/>
      <family val="1"/>
      <charset val="128"/>
    </font>
    <font>
      <sz val="14"/>
      <color theme="1"/>
      <name val="HG行書体"/>
      <family val="4"/>
      <charset val="128"/>
    </font>
    <font>
      <sz val="6"/>
      <name val="ＭＳ Ｐゴシック"/>
      <family val="3"/>
      <charset val="128"/>
      <scheme val="minor"/>
    </font>
    <font>
      <strike/>
      <sz val="11"/>
      <color theme="1"/>
      <name val="HG明朝E"/>
      <family val="1"/>
      <charset val="128"/>
    </font>
    <font>
      <sz val="6"/>
      <name val="ＭＳ Ｐゴシック"/>
      <family val="3"/>
      <charset val="128"/>
    </font>
    <font>
      <sz val="18"/>
      <color indexed="8"/>
      <name val="HG明朝E"/>
      <family val="1"/>
      <charset val="128"/>
    </font>
    <font>
      <sz val="20"/>
      <color indexed="8"/>
      <name val="HG明朝E"/>
      <family val="1"/>
      <charset val="128"/>
    </font>
    <font>
      <sz val="12"/>
      <color indexed="8"/>
      <name val="HG明朝E"/>
      <family val="1"/>
      <charset val="128"/>
    </font>
    <font>
      <sz val="14"/>
      <color indexed="8"/>
      <name val="HG明朝E"/>
      <family val="1"/>
      <charset val="128"/>
    </font>
    <font>
      <sz val="11"/>
      <color indexed="8"/>
      <name val="HG明朝E"/>
      <family val="1"/>
      <charset val="128"/>
    </font>
    <font>
      <sz val="10"/>
      <color indexed="8"/>
      <name val="HG明朝E"/>
      <family val="1"/>
      <charset val="128"/>
    </font>
    <font>
      <b/>
      <sz val="14"/>
      <color indexed="60"/>
      <name val="HG明朝E"/>
      <family val="1"/>
      <charset val="128"/>
    </font>
    <font>
      <sz val="10"/>
      <name val="HG明朝E"/>
      <family val="1"/>
      <charset val="128"/>
    </font>
    <font>
      <sz val="11"/>
      <color indexed="9"/>
      <name val="HG明朝E"/>
      <family val="1"/>
      <charset val="128"/>
    </font>
    <font>
      <sz val="12"/>
      <color indexed="9"/>
      <name val="HG明朝E"/>
      <family val="1"/>
      <charset val="128"/>
    </font>
  </fonts>
  <fills count="5">
    <fill>
      <patternFill patternType="none"/>
    </fill>
    <fill>
      <patternFill patternType="gray125"/>
    </fill>
    <fill>
      <patternFill patternType="solid">
        <fgColor indexed="9"/>
        <bgColor indexed="64"/>
      </patternFill>
    </fill>
    <fill>
      <patternFill patternType="solid">
        <fgColor rgb="FFCBCBCB"/>
        <bgColor indexed="64"/>
      </patternFill>
    </fill>
    <fill>
      <patternFill patternType="darkTrellis"/>
    </fill>
  </fills>
  <borders count="76">
    <border>
      <left/>
      <right/>
      <top/>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style="medium">
        <color auto="1"/>
      </bottom>
      <diagonal/>
    </border>
    <border>
      <left style="medium">
        <color auto="1"/>
      </left>
      <right/>
      <top/>
      <bottom style="thin">
        <color auto="1"/>
      </bottom>
      <diagonal/>
    </border>
    <border>
      <left/>
      <right style="medium">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top style="thin">
        <color auto="1"/>
      </top>
      <bottom style="thin">
        <color auto="1"/>
      </bottom>
      <diagonal/>
    </border>
    <border>
      <left style="medium">
        <color auto="1"/>
      </left>
      <right/>
      <top style="thin">
        <color auto="1"/>
      </top>
      <bottom style="medium">
        <color auto="1"/>
      </bottom>
      <diagonal/>
    </border>
    <border>
      <left/>
      <right style="medium">
        <color auto="1"/>
      </right>
      <top style="thin">
        <color auto="1"/>
      </top>
      <bottom style="medium">
        <color auto="1"/>
      </bottom>
      <diagonal/>
    </border>
    <border>
      <left/>
      <right/>
      <top style="thin">
        <color auto="1"/>
      </top>
      <bottom style="medium">
        <color auto="1"/>
      </bottom>
      <diagonal/>
    </border>
    <border>
      <left style="medium">
        <color auto="1"/>
      </left>
      <right/>
      <top/>
      <bottom/>
      <diagonal/>
    </border>
    <border>
      <left/>
      <right style="medium">
        <color auto="1"/>
      </right>
      <top/>
      <bottom/>
      <diagonal/>
    </border>
    <border>
      <left/>
      <right/>
      <top/>
      <bottom style="thin">
        <color auto="1"/>
      </bottom>
      <diagonal/>
    </border>
    <border>
      <left style="medium">
        <color auto="1"/>
      </left>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top style="medium">
        <color auto="1"/>
      </top>
      <bottom/>
      <diagonal/>
    </border>
    <border>
      <left/>
      <right style="medium">
        <color auto="1"/>
      </right>
      <top style="medium">
        <color auto="1"/>
      </top>
      <bottom/>
      <diagonal/>
    </border>
    <border>
      <left/>
      <right/>
      <top style="medium">
        <color auto="1"/>
      </top>
      <bottom/>
      <diagonal/>
    </border>
    <border>
      <left style="medium">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medium">
        <color auto="1"/>
      </left>
      <right style="medium">
        <color auto="1"/>
      </right>
      <top/>
      <bottom style="thin">
        <color auto="1"/>
      </bottom>
      <diagonal/>
    </border>
    <border>
      <left/>
      <right style="thin">
        <color auto="1"/>
      </right>
      <top/>
      <bottom style="thin">
        <color auto="1"/>
      </bottom>
      <diagonal/>
    </border>
    <border>
      <left style="thin">
        <color auto="1"/>
      </left>
      <right/>
      <top style="medium">
        <color auto="1"/>
      </top>
      <bottom style="thin">
        <color auto="1"/>
      </bottom>
      <diagonal/>
    </border>
    <border>
      <left style="medium">
        <color auto="1"/>
      </left>
      <right style="medium">
        <color auto="1"/>
      </right>
      <top style="thin">
        <color auto="1"/>
      </top>
      <bottom/>
      <diagonal/>
    </border>
    <border>
      <left/>
      <right/>
      <top style="thin">
        <color auto="1"/>
      </top>
      <bottom/>
      <diagonal/>
    </border>
    <border>
      <left/>
      <right style="thin">
        <color auto="1"/>
      </right>
      <top style="thin">
        <color auto="1"/>
      </top>
      <bottom/>
      <diagonal/>
    </border>
    <border>
      <left/>
      <right style="medium">
        <color auto="1"/>
      </right>
      <top style="thin">
        <color auto="1"/>
      </top>
      <bottom/>
      <diagonal/>
    </border>
    <border>
      <left style="medium">
        <color auto="1"/>
      </left>
      <right style="medium">
        <color auto="1"/>
      </right>
      <top style="thin">
        <color auto="1"/>
      </top>
      <bottom style="thin">
        <color auto="1"/>
      </bottom>
      <diagonal/>
    </border>
    <border>
      <left/>
      <right style="thin">
        <color auto="1"/>
      </right>
      <top style="thin">
        <color auto="1"/>
      </top>
      <bottom style="thin">
        <color auto="1"/>
      </bottom>
      <diagonal/>
    </border>
    <border>
      <left style="medium">
        <color auto="1"/>
      </left>
      <right style="medium">
        <color auto="1"/>
      </right>
      <top/>
      <bottom/>
      <diagonal/>
    </border>
    <border>
      <left/>
      <right style="thin">
        <color auto="1"/>
      </right>
      <top/>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thin">
        <color auto="1"/>
      </left>
      <right style="medium">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thin">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medium">
        <color auto="1"/>
      </bottom>
      <diagonal/>
    </border>
    <border>
      <left style="medium">
        <color auto="1"/>
      </left>
      <right style="thin">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thin">
        <color auto="1"/>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medium">
        <color auto="1"/>
      </right>
      <top style="medium">
        <color auto="1"/>
      </top>
      <bottom/>
      <diagonal/>
    </border>
    <border diagonalUp="1">
      <left style="medium">
        <color auto="1"/>
      </left>
      <right style="medium">
        <color auto="1"/>
      </right>
      <top style="thin">
        <color auto="1"/>
      </top>
      <bottom style="thin">
        <color auto="1"/>
      </bottom>
      <diagonal style="thin">
        <color auto="1"/>
      </diagonal>
    </border>
    <border diagonalUp="1">
      <left style="medium">
        <color auto="1"/>
      </left>
      <right/>
      <top style="thin">
        <color auto="1"/>
      </top>
      <bottom style="thin">
        <color auto="1"/>
      </bottom>
      <diagonal style="thin">
        <color auto="1"/>
      </diagonal>
    </border>
    <border diagonalUp="1">
      <left/>
      <right/>
      <top style="thin">
        <color auto="1"/>
      </top>
      <bottom style="thin">
        <color auto="1"/>
      </bottom>
      <diagonal style="thin">
        <color auto="1"/>
      </diagonal>
    </border>
    <border diagonalUp="1">
      <left/>
      <right style="medium">
        <color auto="1"/>
      </right>
      <top style="thin">
        <color auto="1"/>
      </top>
      <bottom style="thin">
        <color auto="1"/>
      </bottom>
      <diagonal style="thin">
        <color auto="1"/>
      </diagonal>
    </border>
    <border diagonalUp="1">
      <left style="medium">
        <color auto="1"/>
      </left>
      <right/>
      <top style="thin">
        <color auto="1"/>
      </top>
      <bottom/>
      <diagonal style="thin">
        <color auto="1"/>
      </diagonal>
    </border>
    <border diagonalUp="1">
      <left/>
      <right/>
      <top style="thin">
        <color auto="1"/>
      </top>
      <bottom/>
      <diagonal style="thin">
        <color auto="1"/>
      </diagonal>
    </border>
    <border diagonalUp="1">
      <left/>
      <right style="medium">
        <color auto="1"/>
      </right>
      <top style="thin">
        <color auto="1"/>
      </top>
      <bottom/>
      <diagonal style="thin">
        <color auto="1"/>
      </diagonal>
    </border>
    <border diagonalUp="1">
      <left style="medium">
        <color auto="1"/>
      </left>
      <right/>
      <top/>
      <bottom/>
      <diagonal style="thin">
        <color auto="1"/>
      </diagonal>
    </border>
    <border diagonalUp="1">
      <left/>
      <right/>
      <top/>
      <bottom/>
      <diagonal style="thin">
        <color auto="1"/>
      </diagonal>
    </border>
    <border diagonalUp="1">
      <left/>
      <right style="medium">
        <color auto="1"/>
      </right>
      <top/>
      <bottom/>
      <diagonal style="thin">
        <color auto="1"/>
      </diagonal>
    </border>
    <border diagonalUp="1">
      <left style="medium">
        <color auto="1"/>
      </left>
      <right/>
      <top/>
      <bottom style="medium">
        <color auto="1"/>
      </bottom>
      <diagonal style="thin">
        <color auto="1"/>
      </diagonal>
    </border>
    <border diagonalUp="1">
      <left/>
      <right/>
      <top/>
      <bottom style="medium">
        <color auto="1"/>
      </bottom>
      <diagonal style="thin">
        <color auto="1"/>
      </diagonal>
    </border>
    <border diagonalUp="1">
      <left/>
      <right style="medium">
        <color auto="1"/>
      </right>
      <top/>
      <bottom style="medium">
        <color auto="1"/>
      </bottom>
      <diagonal style="thin">
        <color auto="1"/>
      </diagonal>
    </border>
    <border>
      <left style="thin">
        <color auto="1"/>
      </left>
      <right/>
      <top style="thin">
        <color auto="1"/>
      </top>
      <bottom style="medium">
        <color indexed="64"/>
      </bottom>
      <diagonal/>
    </border>
  </borders>
  <cellStyleXfs count="4">
    <xf numFmtId="0" fontId="0" fillId="0" borderId="0">
      <alignment vertical="center"/>
    </xf>
    <xf numFmtId="38" fontId="40" fillId="0" borderId="0" applyFont="0" applyFill="0" applyBorder="0" applyAlignment="0" applyProtection="0">
      <alignment vertical="center"/>
    </xf>
    <xf numFmtId="0" fontId="41" fillId="0" borderId="0">
      <alignment vertical="center"/>
    </xf>
    <xf numFmtId="0" fontId="40" fillId="0" borderId="0">
      <alignment vertical="center"/>
    </xf>
  </cellStyleXfs>
  <cellXfs count="492">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6" fillId="0" borderId="0" xfId="0" applyFont="1">
      <alignment vertical="center"/>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4" fillId="0" borderId="5" xfId="0" applyFont="1" applyBorder="1" applyAlignment="1">
      <alignment horizontal="center" vertical="center"/>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9" xfId="0" applyFont="1" applyBorder="1" applyAlignment="1">
      <alignment horizontal="left" vertical="center"/>
    </xf>
    <xf numFmtId="0" fontId="4" fillId="0" borderId="11"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17" xfId="0" applyFont="1" applyBorder="1">
      <alignment vertical="center"/>
    </xf>
    <xf numFmtId="0" fontId="4" fillId="0" borderId="11" xfId="0" applyFont="1" applyBorder="1">
      <alignment vertical="center"/>
    </xf>
    <xf numFmtId="0" fontId="4" fillId="0" borderId="11" xfId="0" applyFont="1" applyBorder="1" applyAlignment="1">
      <alignment vertical="center"/>
    </xf>
    <xf numFmtId="0" fontId="4" fillId="0" borderId="14" xfId="0" applyFont="1" applyBorder="1">
      <alignment vertical="center"/>
    </xf>
    <xf numFmtId="0" fontId="4" fillId="0" borderId="3" xfId="0" applyFont="1" applyBorder="1">
      <alignment vertical="center"/>
    </xf>
    <xf numFmtId="0" fontId="4" fillId="0" borderId="0" xfId="0" applyFont="1" applyBorder="1" applyAlignment="1">
      <alignment horizontal="center" vertical="center"/>
    </xf>
    <xf numFmtId="0" fontId="4" fillId="0" borderId="0" xfId="0" applyFont="1" applyBorder="1">
      <alignment vertical="center"/>
    </xf>
    <xf numFmtId="0" fontId="4" fillId="0" borderId="5" xfId="0" applyFont="1" applyBorder="1">
      <alignment vertical="center"/>
    </xf>
    <xf numFmtId="0" fontId="4" fillId="0" borderId="10" xfId="0" applyFont="1" applyBorder="1">
      <alignment vertical="center"/>
    </xf>
    <xf numFmtId="0" fontId="4" fillId="0" borderId="13" xfId="0" applyFont="1" applyBorder="1">
      <alignment vertical="center"/>
    </xf>
    <xf numFmtId="0" fontId="4" fillId="0" borderId="8" xfId="0" applyFont="1" applyBorder="1">
      <alignment vertical="center"/>
    </xf>
    <xf numFmtId="0" fontId="4" fillId="0" borderId="2" xfId="0" applyFont="1" applyBorder="1">
      <alignment vertical="center"/>
    </xf>
    <xf numFmtId="0" fontId="6" fillId="0" borderId="24" xfId="0" applyFont="1" applyBorder="1" applyAlignment="1">
      <alignment horizontal="center" vertical="center"/>
    </xf>
    <xf numFmtId="0" fontId="4" fillId="0" borderId="27" xfId="0" applyFont="1" applyBorder="1" applyAlignment="1">
      <alignment horizontal="center" vertical="center"/>
    </xf>
    <xf numFmtId="0" fontId="4" fillId="0" borderId="5" xfId="0" applyFont="1" applyBorder="1" applyAlignment="1">
      <alignment vertical="center"/>
    </xf>
    <xf numFmtId="0" fontId="4" fillId="0" borderId="17" xfId="0" applyFont="1" applyBorder="1" applyAlignment="1">
      <alignment vertical="center"/>
    </xf>
    <xf numFmtId="0" fontId="4" fillId="0" borderId="31" xfId="0" applyFont="1" applyBorder="1">
      <alignment vertical="center"/>
    </xf>
    <xf numFmtId="0" fontId="4" fillId="0" borderId="32" xfId="0" applyFont="1" applyBorder="1">
      <alignment vertical="center"/>
    </xf>
    <xf numFmtId="0" fontId="4" fillId="0" borderId="31" xfId="0" applyFont="1" applyBorder="1" applyAlignment="1">
      <alignment vertical="center"/>
    </xf>
    <xf numFmtId="0" fontId="4" fillId="0" borderId="33" xfId="0" applyFont="1" applyBorder="1" applyAlignment="1">
      <alignment vertical="center"/>
    </xf>
    <xf numFmtId="0" fontId="4" fillId="0" borderId="35" xfId="0" applyFont="1" applyBorder="1">
      <alignment vertical="center"/>
    </xf>
    <xf numFmtId="0" fontId="4" fillId="0" borderId="10" xfId="0" applyFont="1" applyBorder="1" applyAlignment="1">
      <alignment vertical="center"/>
    </xf>
    <xf numFmtId="0" fontId="4" fillId="0" borderId="37" xfId="0" applyFont="1" applyBorder="1">
      <alignment vertical="center"/>
    </xf>
    <xf numFmtId="0" fontId="4" fillId="0" borderId="0" xfId="0" applyFont="1" applyBorder="1" applyAlignment="1">
      <alignment vertical="center"/>
    </xf>
    <xf numFmtId="0" fontId="4" fillId="0" borderId="16" xfId="0" applyFont="1" applyBorder="1" applyAlignment="1">
      <alignment vertical="center"/>
    </xf>
    <xf numFmtId="0" fontId="4" fillId="0" borderId="38" xfId="0" applyFont="1" applyBorder="1" applyAlignment="1">
      <alignment horizontal="center" vertical="center"/>
    </xf>
    <xf numFmtId="0" fontId="4" fillId="0" borderId="39" xfId="0" applyFont="1" applyBorder="1">
      <alignment vertical="center"/>
    </xf>
    <xf numFmtId="0" fontId="4" fillId="0" borderId="14" xfId="0" applyFont="1" applyBorder="1" applyAlignment="1">
      <alignment vertical="center"/>
    </xf>
    <xf numFmtId="0" fontId="4" fillId="0" borderId="13" xfId="0" applyFont="1" applyBorder="1" applyAlignment="1">
      <alignment vertical="center"/>
    </xf>
    <xf numFmtId="0" fontId="2" fillId="0" borderId="0" xfId="0" applyFont="1" applyAlignment="1">
      <alignment vertical="center"/>
    </xf>
    <xf numFmtId="0" fontId="13" fillId="0" borderId="0" xfId="0" applyFont="1" applyAlignment="1">
      <alignment vertical="center"/>
    </xf>
    <xf numFmtId="0" fontId="6" fillId="0" borderId="0" xfId="0" applyFont="1" applyBorder="1" applyAlignment="1">
      <alignment vertical="center"/>
    </xf>
    <xf numFmtId="0" fontId="15" fillId="0" borderId="0" xfId="0" applyFont="1">
      <alignment vertical="center"/>
    </xf>
    <xf numFmtId="0" fontId="13" fillId="0" borderId="0" xfId="0" applyFont="1">
      <alignment vertical="center"/>
    </xf>
    <xf numFmtId="0" fontId="1" fillId="0" borderId="0" xfId="0" applyFont="1" applyProtection="1">
      <alignment vertical="center"/>
      <protection locked="0"/>
    </xf>
    <xf numFmtId="0" fontId="4" fillId="0" borderId="0" xfId="0" applyFont="1" applyAlignment="1">
      <alignment horizontal="right" vertical="center"/>
    </xf>
    <xf numFmtId="0" fontId="4" fillId="0" borderId="20" xfId="0" applyFont="1" applyBorder="1" applyAlignment="1">
      <alignment horizontal="center" vertical="center"/>
    </xf>
    <xf numFmtId="0" fontId="4" fillId="0" borderId="24" xfId="0" applyFont="1" applyBorder="1" applyAlignment="1">
      <alignment horizontal="center" vertical="center"/>
    </xf>
    <xf numFmtId="0" fontId="4" fillId="0" borderId="8" xfId="0" applyFont="1" applyBorder="1" applyAlignment="1">
      <alignment horizontal="left" vertical="center"/>
    </xf>
    <xf numFmtId="177" fontId="8" fillId="0" borderId="27" xfId="0" applyNumberFormat="1" applyFont="1" applyBorder="1" applyAlignment="1">
      <alignment horizontal="right" vertical="center"/>
    </xf>
    <xf numFmtId="0" fontId="4" fillId="0" borderId="17" xfId="0" applyFont="1" applyBorder="1" applyAlignment="1">
      <alignment horizontal="left" vertical="center"/>
    </xf>
    <xf numFmtId="0" fontId="4" fillId="0" borderId="10" xfId="0" applyFont="1" applyBorder="1" applyAlignment="1">
      <alignment horizontal="left" vertical="center"/>
    </xf>
    <xf numFmtId="177" fontId="8" fillId="0" borderId="34" xfId="0" applyNumberFormat="1" applyFont="1" applyBorder="1" applyAlignment="1">
      <alignment horizontal="right" vertical="center"/>
    </xf>
    <xf numFmtId="0" fontId="4" fillId="0" borderId="11" xfId="0" applyFont="1" applyBorder="1" applyAlignment="1">
      <alignment horizontal="center" vertical="center"/>
    </xf>
    <xf numFmtId="177" fontId="19" fillId="2" borderId="24" xfId="0" applyNumberFormat="1" applyFont="1" applyFill="1" applyBorder="1" applyAlignment="1">
      <alignment horizontal="right"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179" fontId="8" fillId="0" borderId="27" xfId="0" applyNumberFormat="1" applyFont="1" applyBorder="1" applyAlignment="1">
      <alignment horizontal="right" vertical="center"/>
    </xf>
    <xf numFmtId="0" fontId="4" fillId="0" borderId="4" xfId="0" applyFont="1" applyBorder="1" applyAlignment="1">
      <alignment horizontal="left" vertical="center"/>
    </xf>
    <xf numFmtId="0" fontId="4" fillId="0" borderId="17" xfId="0" applyFont="1" applyBorder="1" applyAlignment="1">
      <alignment horizontal="center" vertical="center"/>
    </xf>
    <xf numFmtId="179" fontId="8" fillId="0" borderId="34" xfId="0" applyNumberFormat="1" applyFont="1" applyBorder="1" applyAlignment="1">
      <alignment horizontal="right" vertical="center"/>
    </xf>
    <xf numFmtId="176" fontId="19" fillId="0" borderId="34" xfId="0" applyNumberFormat="1" applyFont="1" applyBorder="1" applyAlignment="1">
      <alignment horizontal="right" vertical="center"/>
    </xf>
    <xf numFmtId="180" fontId="19" fillId="2" borderId="24" xfId="0" applyNumberFormat="1" applyFont="1" applyFill="1" applyBorder="1" applyAlignment="1">
      <alignment horizontal="right" vertical="center"/>
    </xf>
    <xf numFmtId="180" fontId="8" fillId="2" borderId="0" xfId="0" applyNumberFormat="1" applyFont="1" applyFill="1" applyBorder="1" applyAlignment="1">
      <alignment horizontal="right" vertical="center"/>
    </xf>
    <xf numFmtId="3" fontId="4" fillId="0" borderId="53" xfId="0" applyNumberFormat="1" applyFont="1" applyBorder="1" applyAlignment="1">
      <alignment horizontal="right" vertical="center"/>
    </xf>
    <xf numFmtId="176" fontId="4" fillId="0" borderId="5" xfId="0" applyNumberFormat="1" applyFont="1" applyBorder="1" applyAlignment="1">
      <alignment horizontal="right" vertical="center"/>
    </xf>
    <xf numFmtId="176" fontId="4" fillId="0" borderId="10" xfId="0" applyNumberFormat="1" applyFont="1" applyBorder="1" applyAlignment="1">
      <alignment horizontal="right" vertical="center"/>
    </xf>
    <xf numFmtId="0" fontId="4" fillId="0" borderId="34" xfId="0" applyFont="1" applyBorder="1" applyAlignment="1">
      <alignment horizontal="right" vertical="center"/>
    </xf>
    <xf numFmtId="0" fontId="4" fillId="0" borderId="0" xfId="0" applyNumberFormat="1" applyFont="1" applyAlignment="1">
      <alignment horizontal="right" vertical="center"/>
    </xf>
    <xf numFmtId="3" fontId="19" fillId="0" borderId="0" xfId="0" applyNumberFormat="1" applyFont="1">
      <alignment vertical="center"/>
    </xf>
    <xf numFmtId="0" fontId="20" fillId="0" borderId="0" xfId="0" applyFont="1">
      <alignment vertical="center"/>
    </xf>
    <xf numFmtId="0" fontId="4" fillId="0" borderId="0" xfId="0" applyFont="1" applyAlignment="1">
      <alignment vertical="center"/>
    </xf>
    <xf numFmtId="0" fontId="22" fillId="0" borderId="0" xfId="0" applyFont="1" applyAlignment="1">
      <alignment vertical="center"/>
    </xf>
    <xf numFmtId="58" fontId="4" fillId="0" borderId="0" xfId="0" applyNumberFormat="1" applyFont="1">
      <alignment vertical="center"/>
    </xf>
    <xf numFmtId="176" fontId="13" fillId="0" borderId="0" xfId="0" applyNumberFormat="1" applyFont="1">
      <alignment vertical="center"/>
    </xf>
    <xf numFmtId="0" fontId="5" fillId="0" borderId="0" xfId="0" applyFont="1" applyFill="1" applyAlignment="1"/>
    <xf numFmtId="0" fontId="12" fillId="0" borderId="0" xfId="0" applyFont="1" applyAlignment="1">
      <alignment horizontal="center"/>
    </xf>
    <xf numFmtId="0" fontId="18" fillId="0" borderId="0" xfId="0" applyFont="1" applyAlignment="1">
      <alignment horizontal="center"/>
    </xf>
    <xf numFmtId="0" fontId="12" fillId="0" borderId="0" xfId="0" applyFont="1" applyAlignment="1"/>
    <xf numFmtId="0" fontId="8" fillId="0" borderId="0" xfId="0" applyFont="1" applyFill="1" applyAlignment="1"/>
    <xf numFmtId="0" fontId="8" fillId="0" borderId="0" xfId="0" applyFont="1" applyAlignment="1">
      <alignment horizontal="center"/>
    </xf>
    <xf numFmtId="0" fontId="23" fillId="0" borderId="0" xfId="0" applyFont="1" applyFill="1" applyAlignment="1"/>
    <xf numFmtId="0" fontId="8" fillId="0" borderId="0" xfId="0" applyFont="1" applyAlignment="1">
      <alignment horizontal="right"/>
    </xf>
    <xf numFmtId="0" fontId="12" fillId="3" borderId="53" xfId="0" applyFont="1" applyFill="1" applyBorder="1" applyAlignment="1">
      <alignment horizontal="center"/>
    </xf>
    <xf numFmtId="0" fontId="12" fillId="3" borderId="8" xfId="0" applyFont="1" applyFill="1" applyBorder="1" applyAlignment="1">
      <alignment horizontal="center"/>
    </xf>
    <xf numFmtId="0" fontId="8" fillId="0" borderId="34" xfId="0" applyFont="1" applyBorder="1" applyAlignment="1">
      <alignment horizontal="center"/>
    </xf>
    <xf numFmtId="181" fontId="8" fillId="0" borderId="34" xfId="0" applyNumberFormat="1" applyFont="1" applyBorder="1" applyAlignment="1"/>
    <xf numFmtId="178" fontId="19" fillId="0" borderId="34" xfId="0" applyNumberFormat="1" applyFont="1" applyBorder="1" applyAlignment="1">
      <alignment horizontal="right"/>
    </xf>
    <xf numFmtId="42" fontId="24" fillId="2" borderId="10" xfId="0" applyNumberFormat="1" applyFont="1" applyFill="1" applyBorder="1" applyAlignment="1">
      <alignment vertical="center"/>
    </xf>
    <xf numFmtId="0" fontId="8" fillId="0" borderId="30" xfId="0" applyFont="1" applyBorder="1" applyAlignment="1">
      <alignment horizontal="center"/>
    </xf>
    <xf numFmtId="181" fontId="8" fillId="0" borderId="30" xfId="0" applyNumberFormat="1" applyFont="1" applyBorder="1" applyAlignment="1"/>
    <xf numFmtId="42" fontId="24" fillId="2" borderId="33" xfId="0" applyNumberFormat="1" applyFont="1" applyFill="1" applyBorder="1" applyAlignment="1">
      <alignment vertical="center"/>
    </xf>
    <xf numFmtId="0" fontId="8" fillId="0" borderId="38" xfId="0" applyFont="1" applyBorder="1" applyAlignment="1">
      <alignment horizontal="center"/>
    </xf>
    <xf numFmtId="181" fontId="8" fillId="0" borderId="38" xfId="0" applyNumberFormat="1" applyFont="1" applyBorder="1" applyAlignment="1"/>
    <xf numFmtId="42" fontId="24" fillId="2" borderId="13" xfId="0" applyNumberFormat="1" applyFont="1" applyFill="1" applyBorder="1" applyAlignment="1">
      <alignment vertical="center"/>
    </xf>
    <xf numFmtId="0" fontId="7" fillId="0" borderId="54" xfId="0" applyFont="1" applyBorder="1" applyAlignment="1">
      <alignment horizontal="center"/>
    </xf>
    <xf numFmtId="181" fontId="19" fillId="2" borderId="54" xfId="0" applyNumberFormat="1" applyFont="1" applyFill="1" applyBorder="1" applyAlignment="1">
      <alignment horizontal="right" vertical="center"/>
    </xf>
    <xf numFmtId="178" fontId="19" fillId="2" borderId="24" xfId="0" applyNumberFormat="1" applyFont="1" applyFill="1" applyBorder="1" applyAlignment="1">
      <alignment horizontal="right" vertical="center"/>
    </xf>
    <xf numFmtId="42" fontId="24" fillId="2" borderId="19" xfId="0" applyNumberFormat="1" applyFont="1" applyFill="1" applyBorder="1" applyAlignment="1">
      <alignment vertical="center"/>
    </xf>
    <xf numFmtId="3" fontId="8" fillId="0" borderId="0" xfId="0" applyNumberFormat="1" applyFont="1" applyAlignment="1"/>
    <xf numFmtId="0" fontId="18" fillId="3" borderId="24" xfId="0" applyFont="1" applyFill="1" applyBorder="1" applyAlignment="1">
      <alignment horizontal="center"/>
    </xf>
    <xf numFmtId="0" fontId="18" fillId="3" borderId="55" xfId="0" applyFont="1" applyFill="1" applyBorder="1" applyAlignment="1">
      <alignment horizontal="center"/>
    </xf>
    <xf numFmtId="0" fontId="18" fillId="3" borderId="50" xfId="0" applyFont="1" applyFill="1" applyBorder="1" applyAlignment="1">
      <alignment horizontal="center"/>
    </xf>
    <xf numFmtId="0" fontId="18" fillId="3" borderId="51" xfId="0" applyFont="1" applyFill="1" applyBorder="1" applyAlignment="1">
      <alignment horizontal="center"/>
    </xf>
    <xf numFmtId="0" fontId="18" fillId="3" borderId="2" xfId="0" applyFont="1" applyFill="1" applyBorder="1" applyAlignment="1">
      <alignment horizontal="center"/>
    </xf>
    <xf numFmtId="0" fontId="8" fillId="0" borderId="24" xfId="0" applyFont="1" applyBorder="1" applyAlignment="1">
      <alignment horizontal="center"/>
    </xf>
    <xf numFmtId="177" fontId="8" fillId="0" borderId="55" xfId="0" applyNumberFormat="1" applyFont="1" applyBorder="1" applyAlignment="1"/>
    <xf numFmtId="177" fontId="8" fillId="0" borderId="50" xfId="0" applyNumberFormat="1" applyFont="1" applyBorder="1" applyAlignment="1"/>
    <xf numFmtId="178" fontId="19" fillId="0" borderId="51" xfId="0" applyNumberFormat="1" applyFont="1" applyBorder="1" applyAlignment="1"/>
    <xf numFmtId="0" fontId="8" fillId="0" borderId="2" xfId="0" applyFont="1" applyBorder="1" applyAlignment="1"/>
    <xf numFmtId="177" fontId="8" fillId="0" borderId="40" xfId="0" applyNumberFormat="1" applyFont="1" applyBorder="1" applyAlignment="1"/>
    <xf numFmtId="177" fontId="8" fillId="0" borderId="41" xfId="0" applyNumberFormat="1" applyFont="1" applyBorder="1" applyAlignment="1"/>
    <xf numFmtId="178" fontId="19" fillId="0" borderId="49" xfId="0" applyNumberFormat="1" applyFont="1" applyBorder="1" applyAlignment="1"/>
    <xf numFmtId="0" fontId="8" fillId="0" borderId="8" xfId="0" applyFont="1" applyBorder="1" applyAlignment="1"/>
    <xf numFmtId="177" fontId="8" fillId="0" borderId="56" xfId="0" applyNumberFormat="1" applyFont="1" applyBorder="1" applyAlignment="1"/>
    <xf numFmtId="177" fontId="8" fillId="0" borderId="57" xfId="0" applyNumberFormat="1" applyFont="1" applyBorder="1" applyAlignment="1"/>
    <xf numFmtId="178" fontId="19" fillId="0" borderId="44" xfId="0" applyNumberFormat="1" applyFont="1" applyBorder="1" applyAlignment="1"/>
    <xf numFmtId="0" fontId="8" fillId="0" borderId="5" xfId="0" applyFont="1" applyBorder="1" applyAlignment="1"/>
    <xf numFmtId="177" fontId="8" fillId="0" borderId="42" xfId="0" applyNumberFormat="1" applyFont="1" applyBorder="1" applyAlignment="1"/>
    <xf numFmtId="177" fontId="8" fillId="0" borderId="43" xfId="0" applyNumberFormat="1" applyFont="1" applyBorder="1" applyAlignment="1"/>
    <xf numFmtId="0" fontId="8" fillId="0" borderId="10" xfId="0" applyFont="1" applyBorder="1" applyAlignment="1"/>
    <xf numFmtId="177" fontId="8" fillId="0" borderId="47" xfId="0" applyNumberFormat="1" applyFont="1" applyBorder="1" applyAlignment="1"/>
    <xf numFmtId="177" fontId="8" fillId="0" borderId="45" xfId="0" applyNumberFormat="1" applyFont="1" applyBorder="1" applyAlignment="1"/>
    <xf numFmtId="178" fontId="19" fillId="0" borderId="58" xfId="0" applyNumberFormat="1" applyFont="1" applyBorder="1" applyAlignment="1"/>
    <xf numFmtId="0" fontId="8" fillId="0" borderId="13" xfId="0" applyFont="1" applyBorder="1" applyAlignment="1"/>
    <xf numFmtId="178" fontId="19" fillId="0" borderId="48" xfId="0" applyNumberFormat="1" applyFont="1" applyBorder="1" applyAlignment="1"/>
    <xf numFmtId="0" fontId="8" fillId="0" borderId="24" xfId="0" applyFont="1" applyBorder="1" applyAlignment="1">
      <alignment horizontal="center" vertical="center"/>
    </xf>
    <xf numFmtId="177" fontId="8" fillId="0" borderId="55" xfId="0" applyNumberFormat="1" applyFont="1" applyBorder="1" applyAlignment="1">
      <alignment vertical="center"/>
    </xf>
    <xf numFmtId="0" fontId="8" fillId="0" borderId="54" xfId="0" applyFont="1" applyBorder="1" applyAlignment="1">
      <alignment horizontal="center"/>
    </xf>
    <xf numFmtId="177" fontId="8" fillId="0" borderId="59" xfId="0" applyNumberFormat="1" applyFont="1" applyBorder="1" applyAlignment="1"/>
    <xf numFmtId="177" fontId="8" fillId="0" borderId="60" xfId="0" applyNumberFormat="1" applyFont="1" applyBorder="1" applyAlignment="1"/>
    <xf numFmtId="178" fontId="19" fillId="0" borderId="51" xfId="0" applyNumberFormat="1" applyFont="1" applyBorder="1" applyAlignment="1">
      <alignment horizontal="right"/>
    </xf>
    <xf numFmtId="0" fontId="8" fillId="0" borderId="19" xfId="0" applyFont="1" applyBorder="1" applyAlignment="1"/>
    <xf numFmtId="0" fontId="7" fillId="0" borderId="24" xfId="0" applyFont="1" applyBorder="1" applyAlignment="1">
      <alignment horizontal="center"/>
    </xf>
    <xf numFmtId="177" fontId="19" fillId="2" borderId="55" xfId="0" applyNumberFormat="1" applyFont="1" applyFill="1" applyBorder="1" applyAlignment="1">
      <alignment vertical="center"/>
    </xf>
    <xf numFmtId="177" fontId="19" fillId="2" borderId="50" xfId="0" applyNumberFormat="1" applyFont="1" applyFill="1" applyBorder="1" applyAlignment="1">
      <alignment horizontal="right" vertical="center"/>
    </xf>
    <xf numFmtId="178" fontId="19" fillId="2" borderId="51" xfId="0" applyNumberFormat="1" applyFont="1" applyFill="1" applyBorder="1" applyAlignment="1">
      <alignment vertical="center"/>
    </xf>
    <xf numFmtId="42" fontId="25" fillId="2" borderId="2" xfId="0" applyNumberFormat="1" applyFont="1" applyFill="1" applyBorder="1" applyAlignment="1">
      <alignment vertical="center"/>
    </xf>
    <xf numFmtId="0" fontId="8" fillId="0" borderId="0" xfId="0" applyFont="1" applyBorder="1" applyAlignment="1"/>
    <xf numFmtId="0" fontId="8" fillId="0" borderId="0" xfId="0" applyFont="1" applyBorder="1" applyAlignment="1">
      <alignment horizontal="center"/>
    </xf>
    <xf numFmtId="3" fontId="8" fillId="0" borderId="0" xfId="0" applyNumberFormat="1" applyFont="1" applyBorder="1" applyAlignment="1"/>
    <xf numFmtId="0" fontId="12" fillId="0" borderId="0" xfId="0" applyFont="1" applyBorder="1" applyAlignment="1">
      <alignment horizontal="center"/>
    </xf>
    <xf numFmtId="0" fontId="12" fillId="0" borderId="0" xfId="0" applyFont="1" applyBorder="1" applyAlignment="1"/>
    <xf numFmtId="3" fontId="26" fillId="0" borderId="0" xfId="0" applyNumberFormat="1" applyFont="1" applyBorder="1" applyAlignment="1"/>
    <xf numFmtId="0" fontId="8" fillId="0" borderId="0" xfId="0" applyFont="1" applyFill="1" applyAlignment="1">
      <alignment horizontal="left"/>
    </xf>
    <xf numFmtId="3" fontId="8" fillId="0" borderId="0" xfId="0" applyNumberFormat="1" applyFont="1" applyFill="1" applyAlignment="1"/>
    <xf numFmtId="0" fontId="8" fillId="0" borderId="0" xfId="0" applyFont="1" applyFill="1" applyAlignment="1">
      <alignment horizontal="center"/>
    </xf>
    <xf numFmtId="0" fontId="28" fillId="0" borderId="0" xfId="0" applyFont="1" applyFill="1" applyAlignment="1">
      <alignment horizontal="left"/>
    </xf>
    <xf numFmtId="0" fontId="29" fillId="0" borderId="0" xfId="0" applyFont="1" applyAlignment="1">
      <alignment horizontal="center" vertical="center"/>
    </xf>
    <xf numFmtId="0" fontId="4" fillId="0" borderId="61" xfId="0" applyFont="1" applyBorder="1" applyAlignment="1">
      <alignment horizontal="center" vertical="center"/>
    </xf>
    <xf numFmtId="0" fontId="9" fillId="0" borderId="0" xfId="0" applyFont="1" applyBorder="1">
      <alignment vertical="center"/>
    </xf>
    <xf numFmtId="0" fontId="29" fillId="0" borderId="0" xfId="0" applyFont="1" applyAlignment="1">
      <alignment horizontal="left" vertical="center"/>
    </xf>
    <xf numFmtId="0" fontId="9" fillId="0" borderId="0" xfId="0" applyFont="1" applyBorder="1" applyAlignment="1">
      <alignment horizontal="center" vertical="center"/>
    </xf>
    <xf numFmtId="0" fontId="30" fillId="0" borderId="0" xfId="0" applyFont="1">
      <alignment vertical="center"/>
    </xf>
    <xf numFmtId="0" fontId="31" fillId="0" borderId="0" xfId="0" applyFont="1">
      <alignment vertical="center"/>
    </xf>
    <xf numFmtId="0" fontId="12" fillId="0" borderId="0" xfId="0" applyFont="1">
      <alignment vertical="center"/>
    </xf>
    <xf numFmtId="0" fontId="32" fillId="0" borderId="0" xfId="0" applyFont="1">
      <alignment vertical="center"/>
    </xf>
    <xf numFmtId="0" fontId="32" fillId="0" borderId="0" xfId="0" applyFont="1" applyAlignment="1">
      <alignment horizontal="center" vertical="center"/>
    </xf>
    <xf numFmtId="0" fontId="34" fillId="0" borderId="0" xfId="0" applyFont="1">
      <alignment vertical="center"/>
    </xf>
    <xf numFmtId="0" fontId="35" fillId="0" borderId="0" xfId="0" applyFont="1">
      <alignment vertical="center"/>
    </xf>
    <xf numFmtId="0" fontId="36" fillId="0" borderId="0" xfId="0" applyFont="1">
      <alignment vertical="center"/>
    </xf>
    <xf numFmtId="0" fontId="39" fillId="0" borderId="0" xfId="0" applyFont="1" applyAlignment="1">
      <alignment vertical="center"/>
    </xf>
    <xf numFmtId="0" fontId="4" fillId="0" borderId="0" xfId="0" applyFont="1" applyBorder="1" applyAlignment="1">
      <alignment horizontal="center" vertical="center"/>
    </xf>
    <xf numFmtId="0" fontId="4" fillId="0" borderId="61" xfId="0" applyFont="1" applyBorder="1" applyAlignment="1">
      <alignment vertical="center"/>
    </xf>
    <xf numFmtId="0" fontId="4" fillId="0" borderId="36" xfId="0" applyFont="1" applyBorder="1" applyAlignment="1">
      <alignment vertical="center"/>
    </xf>
    <xf numFmtId="0" fontId="8" fillId="0" borderId="0" xfId="0" applyFont="1" applyAlignment="1"/>
    <xf numFmtId="0" fontId="4" fillId="0" borderId="30"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4" fillId="0" borderId="8" xfId="0" applyFont="1" applyBorder="1" applyAlignment="1">
      <alignment vertical="center"/>
    </xf>
    <xf numFmtId="0" fontId="4" fillId="0" borderId="33" xfId="0" applyFont="1" applyBorder="1">
      <alignment vertical="center"/>
    </xf>
    <xf numFmtId="0" fontId="4" fillId="0" borderId="53" xfId="0" applyFont="1" applyBorder="1" applyAlignment="1">
      <alignment horizontal="center" vertical="center"/>
    </xf>
    <xf numFmtId="0" fontId="9" fillId="0" borderId="6" xfId="0" applyFont="1" applyBorder="1" applyAlignment="1">
      <alignment horizontal="left" vertical="center"/>
    </xf>
    <xf numFmtId="179" fontId="8" fillId="0" borderId="62" xfId="0" applyNumberFormat="1" applyFont="1" applyBorder="1" applyAlignment="1">
      <alignment horizontal="right" vertical="center"/>
    </xf>
    <xf numFmtId="3" fontId="4" fillId="0" borderId="62" xfId="0" applyNumberFormat="1" applyFont="1" applyBorder="1" applyAlignment="1">
      <alignment horizontal="right" vertical="center"/>
    </xf>
    <xf numFmtId="0" fontId="4" fillId="0" borderId="30" xfId="0" applyFont="1" applyBorder="1" applyAlignment="1">
      <alignment horizontal="center" vertical="center"/>
    </xf>
    <xf numFmtId="0" fontId="4" fillId="0" borderId="24" xfId="0" applyFont="1" applyBorder="1" applyAlignment="1">
      <alignment vertical="center"/>
    </xf>
    <xf numFmtId="0" fontId="4" fillId="0" borderId="54" xfId="0" applyFont="1" applyBorder="1" applyAlignment="1">
      <alignment vertical="center"/>
    </xf>
    <xf numFmtId="0" fontId="4" fillId="0" borderId="38" xfId="0" applyFont="1" applyBorder="1" applyAlignment="1">
      <alignment vertical="center"/>
    </xf>
    <xf numFmtId="0" fontId="29" fillId="0" borderId="34" xfId="0" applyFont="1" applyBorder="1" applyAlignment="1">
      <alignment horizontal="center" vertical="center"/>
    </xf>
    <xf numFmtId="0" fontId="4" fillId="0" borderId="53" xfId="0" applyFont="1" applyBorder="1">
      <alignment vertical="center"/>
    </xf>
    <xf numFmtId="0" fontId="4" fillId="0" borderId="34" xfId="0" applyFont="1" applyBorder="1">
      <alignment vertical="center"/>
    </xf>
    <xf numFmtId="0" fontId="4" fillId="0" borderId="38" xfId="0" applyFont="1" applyBorder="1">
      <alignment vertical="center"/>
    </xf>
    <xf numFmtId="0" fontId="4" fillId="0" borderId="53" xfId="0" applyFont="1" applyBorder="1" applyAlignment="1">
      <alignment horizontal="center" vertical="center"/>
    </xf>
    <xf numFmtId="0" fontId="4" fillId="0" borderId="38" xfId="0" applyFont="1" applyBorder="1" applyAlignment="1">
      <alignment horizontal="center" vertical="center"/>
    </xf>
    <xf numFmtId="0" fontId="4" fillId="0" borderId="61" xfId="0" applyFont="1" applyBorder="1" applyAlignment="1">
      <alignment horizontal="center" vertical="center"/>
    </xf>
    <xf numFmtId="0" fontId="4" fillId="0" borderId="36" xfId="0" applyFont="1" applyBorder="1" applyAlignment="1">
      <alignment horizontal="center" vertical="center"/>
    </xf>
    <xf numFmtId="0" fontId="4" fillId="0" borderId="30" xfId="0" applyFont="1" applyBorder="1" applyAlignment="1">
      <alignment horizontal="center" vertical="center"/>
    </xf>
    <xf numFmtId="0" fontId="4" fillId="0" borderId="54" xfId="0" applyFont="1" applyBorder="1" applyAlignment="1">
      <alignment horizontal="center" vertical="center"/>
    </xf>
    <xf numFmtId="0" fontId="4" fillId="0" borderId="27" xfId="0" applyFont="1" applyBorder="1" applyAlignment="1">
      <alignment horizontal="center" vertical="center"/>
    </xf>
    <xf numFmtId="0" fontId="4" fillId="0" borderId="20" xfId="0" applyFont="1" applyBorder="1">
      <alignment vertical="center"/>
    </xf>
    <xf numFmtId="0" fontId="4" fillId="0" borderId="19" xfId="0" applyFont="1" applyBorder="1">
      <alignment vertical="center"/>
    </xf>
    <xf numFmtId="0" fontId="4" fillId="0" borderId="17" xfId="0" applyFont="1" applyBorder="1">
      <alignment vertical="center"/>
    </xf>
    <xf numFmtId="0" fontId="4" fillId="0" borderId="7" xfId="0" applyFont="1" applyBorder="1">
      <alignment vertical="center"/>
    </xf>
    <xf numFmtId="0" fontId="0" fillId="0" borderId="0" xfId="0" applyAlignment="1">
      <alignment horizontal="center" vertical="center"/>
    </xf>
    <xf numFmtId="0" fontId="42" fillId="0" borderId="17" xfId="0" applyFont="1" applyBorder="1">
      <alignment vertical="center"/>
    </xf>
    <xf numFmtId="0" fontId="29" fillId="0" borderId="17" xfId="0" applyFont="1" applyBorder="1">
      <alignment vertical="center"/>
    </xf>
    <xf numFmtId="0" fontId="4" fillId="0" borderId="15" xfId="0" applyFont="1" applyBorder="1" applyAlignment="1">
      <alignment horizontal="center" vertical="center"/>
    </xf>
    <xf numFmtId="0" fontId="4" fillId="0" borderId="54" xfId="0" applyFont="1" applyBorder="1" applyAlignment="1">
      <alignment horizontal="center" vertical="center"/>
    </xf>
    <xf numFmtId="0" fontId="4" fillId="0" borderId="23" xfId="0" applyFont="1" applyBorder="1">
      <alignment vertical="center"/>
    </xf>
    <xf numFmtId="0" fontId="4" fillId="0" borderId="22" xfId="0" applyFont="1" applyBorder="1">
      <alignment vertical="center"/>
    </xf>
    <xf numFmtId="0" fontId="4" fillId="0" borderId="19" xfId="0" applyFont="1" applyBorder="1">
      <alignment vertical="center"/>
    </xf>
    <xf numFmtId="0" fontId="4" fillId="0" borderId="15" xfId="0" applyFont="1" applyBorder="1" applyAlignment="1">
      <alignment vertical="center"/>
    </xf>
    <xf numFmtId="0" fontId="4" fillId="0" borderId="23" xfId="0" applyFont="1" applyBorder="1" applyAlignment="1">
      <alignment horizontal="center" vertical="center"/>
    </xf>
    <xf numFmtId="0" fontId="47" fillId="0" borderId="27" xfId="0" applyFont="1" applyBorder="1" applyAlignment="1">
      <alignment horizontal="center" vertical="center"/>
    </xf>
    <xf numFmtId="0" fontId="47" fillId="0" borderId="17" xfId="0" applyFont="1" applyBorder="1">
      <alignment vertical="center"/>
    </xf>
    <xf numFmtId="0" fontId="47" fillId="0" borderId="28" xfId="0" applyFont="1" applyBorder="1">
      <alignment vertical="center"/>
    </xf>
    <xf numFmtId="0" fontId="47" fillId="0" borderId="29" xfId="0" applyFont="1" applyBorder="1" applyAlignment="1">
      <alignment vertical="center"/>
    </xf>
    <xf numFmtId="0" fontId="47" fillId="0" borderId="5" xfId="0" applyFont="1" applyBorder="1" applyAlignment="1">
      <alignment vertical="center"/>
    </xf>
    <xf numFmtId="0" fontId="47" fillId="0" borderId="17" xfId="0" applyFont="1" applyBorder="1" applyAlignment="1">
      <alignment vertical="center"/>
    </xf>
    <xf numFmtId="0" fontId="27" fillId="4" borderId="0" xfId="0" applyFont="1" applyFill="1" applyAlignment="1">
      <alignment horizontal="left"/>
    </xf>
    <xf numFmtId="0" fontId="49" fillId="0" borderId="0" xfId="0" applyNumberFormat="1" applyFont="1" applyFill="1" applyBorder="1" applyAlignment="1" applyProtection="1">
      <alignment vertical="center"/>
    </xf>
    <xf numFmtId="0" fontId="50" fillId="0" borderId="0" xfId="0" applyNumberFormat="1" applyFont="1" applyFill="1" applyBorder="1" applyAlignment="1" applyProtection="1">
      <alignment horizontal="center" vertical="center"/>
    </xf>
    <xf numFmtId="0" fontId="50" fillId="0" borderId="0" xfId="0" applyNumberFormat="1" applyFont="1" applyFill="1" applyBorder="1" applyAlignment="1" applyProtection="1">
      <alignment vertical="center"/>
    </xf>
    <xf numFmtId="0" fontId="51" fillId="0" borderId="0" xfId="0" applyNumberFormat="1" applyFont="1" applyFill="1" applyBorder="1" applyAlignment="1" applyProtection="1">
      <alignment horizontal="right" vertical="center"/>
    </xf>
    <xf numFmtId="0" fontId="51" fillId="0" borderId="0" xfId="0" applyNumberFormat="1" applyFont="1" applyFill="1" applyBorder="1" applyAlignment="1" applyProtection="1">
      <alignment vertical="center"/>
    </xf>
    <xf numFmtId="0" fontId="52" fillId="0" borderId="0" xfId="0" applyNumberFormat="1" applyFont="1" applyFill="1" applyBorder="1" applyAlignment="1" applyProtection="1">
      <alignment vertical="center"/>
    </xf>
    <xf numFmtId="0" fontId="53" fillId="0" borderId="0" xfId="0" applyNumberFormat="1" applyFont="1" applyFill="1" applyBorder="1" applyAlignment="1" applyProtection="1">
      <alignment vertical="center"/>
    </xf>
    <xf numFmtId="0" fontId="53" fillId="0" borderId="0" xfId="0" applyNumberFormat="1" applyFont="1" applyFill="1" applyBorder="1" applyAlignment="1" applyProtection="1">
      <alignment horizontal="center" vertical="center"/>
    </xf>
    <xf numFmtId="38" fontId="53" fillId="0" borderId="8" xfId="1" applyNumberFormat="1" applyFont="1" applyFill="1" applyBorder="1" applyAlignment="1" applyProtection="1">
      <alignment vertical="center"/>
    </xf>
    <xf numFmtId="0" fontId="8" fillId="0" borderId="6" xfId="0" applyNumberFormat="1" applyFont="1" applyFill="1" applyBorder="1" applyAlignment="1" applyProtection="1">
      <alignment vertical="center"/>
    </xf>
    <xf numFmtId="0" fontId="11" fillId="0" borderId="7" xfId="0" applyNumberFormat="1" applyFont="1" applyFill="1" applyBorder="1" applyAlignment="1" applyProtection="1">
      <alignment vertical="center"/>
    </xf>
    <xf numFmtId="0" fontId="53" fillId="0" borderId="5" xfId="0" applyNumberFormat="1" applyFont="1" applyFill="1" applyBorder="1" applyAlignment="1" applyProtection="1">
      <alignment vertical="center"/>
    </xf>
    <xf numFmtId="3" fontId="12" fillId="0" borderId="0" xfId="0" applyNumberFormat="1" applyFont="1" applyFill="1" applyBorder="1" applyAlignment="1" applyProtection="1"/>
    <xf numFmtId="38" fontId="53" fillId="0" borderId="10" xfId="1" applyNumberFormat="1" applyFont="1" applyFill="1" applyBorder="1" applyAlignment="1" applyProtection="1">
      <alignment vertical="center"/>
    </xf>
    <xf numFmtId="0" fontId="53" fillId="0" borderId="10" xfId="0" applyNumberFormat="1" applyFont="1" applyFill="1" applyBorder="1" applyAlignment="1" applyProtection="1">
      <alignment vertical="center"/>
    </xf>
    <xf numFmtId="0" fontId="53" fillId="0" borderId="9" xfId="0" applyNumberFormat="1" applyFont="1" applyFill="1" applyBorder="1" applyAlignment="1" applyProtection="1">
      <alignment horizontal="left" vertical="center"/>
    </xf>
    <xf numFmtId="0" fontId="53" fillId="0" borderId="11" xfId="0" applyNumberFormat="1" applyFont="1" applyFill="1" applyBorder="1" applyAlignment="1" applyProtection="1">
      <alignment horizontal="left" vertical="center"/>
    </xf>
    <xf numFmtId="38" fontId="53" fillId="0" borderId="13" xfId="1" applyNumberFormat="1" applyFont="1" applyFill="1" applyBorder="1" applyAlignment="1" applyProtection="1">
      <alignment vertical="center"/>
    </xf>
    <xf numFmtId="0" fontId="53" fillId="0" borderId="13" xfId="0" applyNumberFormat="1" applyFont="1" applyFill="1" applyBorder="1" applyAlignment="1" applyProtection="1">
      <alignment vertical="center"/>
    </xf>
    <xf numFmtId="38" fontId="52" fillId="0" borderId="7" xfId="1" applyNumberFormat="1" applyFont="1" applyFill="1" applyBorder="1" applyAlignment="1" applyProtection="1">
      <alignment vertical="center"/>
    </xf>
    <xf numFmtId="0" fontId="53" fillId="0" borderId="8" xfId="0" applyNumberFormat="1" applyFont="1" applyFill="1" applyBorder="1" applyAlignment="1" applyProtection="1">
      <alignment vertical="center"/>
    </xf>
    <xf numFmtId="38" fontId="51" fillId="0" borderId="17" xfId="1" applyNumberFormat="1" applyFont="1" applyFill="1" applyBorder="1" applyAlignment="1" applyProtection="1">
      <alignment vertical="center"/>
    </xf>
    <xf numFmtId="38" fontId="52" fillId="0" borderId="17" xfId="1" applyNumberFormat="1" applyFont="1" applyFill="1" applyBorder="1" applyAlignment="1" applyProtection="1">
      <alignment horizontal="right" vertical="center"/>
    </xf>
    <xf numFmtId="0" fontId="53" fillId="0" borderId="4" xfId="0" applyNumberFormat="1" applyFont="1" applyFill="1" applyBorder="1" applyAlignment="1" applyProtection="1">
      <alignment vertical="center"/>
    </xf>
    <xf numFmtId="0" fontId="53" fillId="0" borderId="17" xfId="0" applyNumberFormat="1" applyFont="1" applyFill="1" applyBorder="1" applyAlignment="1" applyProtection="1">
      <alignment vertical="center"/>
    </xf>
    <xf numFmtId="38" fontId="6" fillId="0" borderId="17" xfId="1" applyNumberFormat="1" applyFont="1" applyFill="1" applyBorder="1" applyAlignment="1" applyProtection="1">
      <alignment horizontal="right" vertical="center"/>
    </xf>
    <xf numFmtId="0" fontId="53" fillId="0" borderId="9" xfId="0" applyNumberFormat="1" applyFont="1" applyFill="1" applyBorder="1" applyAlignment="1" applyProtection="1">
      <alignment vertical="center"/>
    </xf>
    <xf numFmtId="0" fontId="53" fillId="0" borderId="11" xfId="0" applyNumberFormat="1" applyFont="1" applyFill="1" applyBorder="1" applyAlignment="1" applyProtection="1">
      <alignment vertical="center"/>
    </xf>
    <xf numFmtId="38" fontId="51" fillId="0" borderId="11" xfId="1" applyNumberFormat="1" applyFont="1" applyFill="1" applyBorder="1" applyAlignment="1" applyProtection="1">
      <alignment vertical="center"/>
    </xf>
    <xf numFmtId="38" fontId="52" fillId="0" borderId="11" xfId="1" applyNumberFormat="1" applyFont="1" applyFill="1" applyBorder="1" applyAlignment="1" applyProtection="1">
      <alignment vertical="center"/>
    </xf>
    <xf numFmtId="38" fontId="7" fillId="0" borderId="11" xfId="1" applyNumberFormat="1" applyFont="1" applyFill="1" applyBorder="1" applyAlignment="1" applyProtection="1">
      <alignment vertical="center"/>
    </xf>
    <xf numFmtId="38" fontId="6" fillId="0" borderId="11" xfId="1" applyNumberFormat="1" applyFont="1" applyFill="1" applyBorder="1" applyAlignment="1" applyProtection="1">
      <alignment vertical="center"/>
    </xf>
    <xf numFmtId="38" fontId="7" fillId="0" borderId="11" xfId="1" applyNumberFormat="1" applyFont="1" applyFill="1" applyBorder="1" applyAlignment="1" applyProtection="1">
      <alignment horizontal="right" vertical="center"/>
    </xf>
    <xf numFmtId="0" fontId="57" fillId="0" borderId="11" xfId="0" applyNumberFormat="1" applyFont="1" applyFill="1" applyBorder="1" applyAlignment="1" applyProtection="1">
      <alignment vertical="center"/>
    </xf>
    <xf numFmtId="38" fontId="58" fillId="0" borderId="11" xfId="1" applyNumberFormat="1" applyFont="1" applyFill="1" applyBorder="1" applyAlignment="1" applyProtection="1">
      <alignment vertical="center"/>
    </xf>
    <xf numFmtId="38" fontId="6" fillId="0" borderId="11" xfId="1" applyNumberFormat="1" applyFont="1" applyFill="1" applyBorder="1" applyAlignment="1" applyProtection="1">
      <alignment horizontal="right" vertical="center"/>
    </xf>
    <xf numFmtId="0" fontId="57" fillId="0" borderId="10" xfId="0" applyNumberFormat="1" applyFont="1" applyFill="1" applyBorder="1" applyAlignment="1" applyProtection="1">
      <alignment vertical="center"/>
    </xf>
    <xf numFmtId="38" fontId="53" fillId="0" borderId="11" xfId="1" applyNumberFormat="1" applyFont="1" applyFill="1" applyBorder="1" applyAlignment="1" applyProtection="1">
      <alignment vertical="center"/>
    </xf>
    <xf numFmtId="38" fontId="53" fillId="0" borderId="14" xfId="1" applyNumberFormat="1" applyFont="1" applyFill="1" applyBorder="1" applyAlignment="1" applyProtection="1">
      <alignment vertical="center"/>
    </xf>
    <xf numFmtId="38" fontId="6" fillId="0" borderId="14" xfId="1" applyNumberFormat="1" applyFont="1" applyFill="1" applyBorder="1" applyAlignment="1" applyProtection="1">
      <alignment vertical="center"/>
    </xf>
    <xf numFmtId="38" fontId="53" fillId="0" borderId="7" xfId="1" applyNumberFormat="1" applyFont="1" applyFill="1" applyBorder="1" applyAlignment="1" applyProtection="1">
      <alignment vertical="center"/>
    </xf>
    <xf numFmtId="38" fontId="7" fillId="0" borderId="7" xfId="1" applyNumberFormat="1" applyFont="1" applyFill="1" applyBorder="1" applyAlignment="1" applyProtection="1">
      <alignment vertical="center"/>
    </xf>
    <xf numFmtId="38" fontId="8" fillId="0" borderId="2" xfId="1" applyNumberFormat="1" applyFont="1" applyFill="1" applyBorder="1" applyAlignment="1" applyProtection="1">
      <alignment vertical="center"/>
    </xf>
    <xf numFmtId="0" fontId="53" fillId="0" borderId="3" xfId="0" applyNumberFormat="1" applyFont="1" applyFill="1" applyBorder="1" applyAlignment="1" applyProtection="1">
      <alignment vertical="center"/>
    </xf>
    <xf numFmtId="38" fontId="53" fillId="0" borderId="3" xfId="1" applyNumberFormat="1" applyFont="1" applyFill="1" applyBorder="1" applyAlignment="1" applyProtection="1">
      <alignment vertical="center"/>
    </xf>
    <xf numFmtId="38" fontId="7" fillId="0" borderId="3" xfId="1" applyNumberFormat="1" applyFont="1" applyFill="1" applyBorder="1" applyAlignment="1" applyProtection="1">
      <alignment vertical="center"/>
    </xf>
    <xf numFmtId="0" fontId="53" fillId="0" borderId="2" xfId="0" applyNumberFormat="1" applyFont="1" applyFill="1" applyBorder="1" applyAlignment="1" applyProtection="1">
      <alignment vertical="center"/>
    </xf>
    <xf numFmtId="38" fontId="52" fillId="0" borderId="3" xfId="1" applyNumberFormat="1" applyFont="1" applyFill="1" applyBorder="1" applyAlignment="1" applyProtection="1">
      <alignment vertical="center"/>
    </xf>
    <xf numFmtId="38" fontId="8" fillId="0" borderId="2" xfId="1" applyNumberFormat="1" applyFont="1" applyFill="1" applyBorder="1" applyAlignment="1" applyProtection="1"/>
    <xf numFmtId="0" fontId="53" fillId="0" borderId="1" xfId="0" applyNumberFormat="1" applyFont="1" applyFill="1" applyBorder="1" applyAlignment="1" applyProtection="1">
      <alignment vertical="center"/>
    </xf>
    <xf numFmtId="38" fontId="53" fillId="0" borderId="0" xfId="0" applyNumberFormat="1" applyFont="1" applyFill="1" applyBorder="1" applyAlignment="1" applyProtection="1">
      <alignment vertical="center"/>
    </xf>
    <xf numFmtId="0" fontId="10" fillId="2" borderId="2" xfId="1" applyNumberFormat="1" applyFont="1" applyFill="1" applyBorder="1" applyAlignment="1" applyProtection="1">
      <alignment vertical="center"/>
    </xf>
    <xf numFmtId="38" fontId="11" fillId="2" borderId="0" xfId="1" applyNumberFormat="1" applyFont="1" applyFill="1" applyBorder="1" applyAlignment="1" applyProtection="1">
      <alignment vertical="center"/>
    </xf>
    <xf numFmtId="38" fontId="53" fillId="0" borderId="0" xfId="1" applyNumberFormat="1" applyFont="1" applyFill="1" applyBorder="1" applyAlignment="1" applyProtection="1">
      <alignment horizontal="right" vertical="center"/>
    </xf>
    <xf numFmtId="38" fontId="49" fillId="0" borderId="0" xfId="0" applyNumberFormat="1" applyFont="1" applyFill="1" applyBorder="1" applyAlignment="1" applyProtection="1">
      <alignment vertical="center"/>
    </xf>
    <xf numFmtId="0" fontId="47" fillId="0" borderId="11" xfId="0" applyFont="1" applyBorder="1">
      <alignment vertical="center"/>
    </xf>
    <xf numFmtId="0" fontId="47" fillId="0" borderId="35" xfId="0" applyFont="1" applyBorder="1">
      <alignment vertical="center"/>
    </xf>
    <xf numFmtId="0" fontId="47" fillId="0" borderId="75" xfId="0" applyFont="1" applyBorder="1" applyAlignment="1">
      <alignment vertical="center"/>
    </xf>
    <xf numFmtId="0" fontId="47" fillId="0" borderId="10" xfId="0" applyFont="1" applyBorder="1" applyAlignment="1">
      <alignment vertical="center"/>
    </xf>
    <xf numFmtId="0" fontId="37" fillId="0" borderId="0" xfId="0" applyFont="1" applyAlignment="1">
      <alignment horizontal="center" vertical="center"/>
    </xf>
    <xf numFmtId="0" fontId="38" fillId="0" borderId="0" xfId="0" applyFont="1" applyAlignment="1">
      <alignment horizontal="center" vertical="center"/>
    </xf>
    <xf numFmtId="0" fontId="39" fillId="0" borderId="0" xfId="0" applyFont="1" applyAlignment="1">
      <alignment horizontal="center" vertical="center"/>
    </xf>
    <xf numFmtId="0" fontId="35" fillId="0" borderId="0" xfId="0" applyFont="1" applyAlignment="1">
      <alignment horizontal="center" vertical="center"/>
    </xf>
    <xf numFmtId="0" fontId="33"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lignment vertical="center"/>
    </xf>
    <xf numFmtId="0" fontId="4" fillId="0" borderId="61" xfId="0" applyFont="1" applyBorder="1" applyAlignment="1">
      <alignment horizontal="center" vertical="center"/>
    </xf>
    <xf numFmtId="0" fontId="4" fillId="0" borderId="36" xfId="0" applyFont="1" applyBorder="1" applyAlignment="1">
      <alignment horizontal="center" vertical="center"/>
    </xf>
    <xf numFmtId="0" fontId="4" fillId="0" borderId="54"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center" vertical="center"/>
    </xf>
    <xf numFmtId="0" fontId="4" fillId="0" borderId="31"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center" vertical="center"/>
    </xf>
    <xf numFmtId="0" fontId="4" fillId="0" borderId="13" xfId="0" applyFont="1" applyBorder="1" applyAlignment="1">
      <alignment horizontal="center" vertical="center"/>
    </xf>
    <xf numFmtId="0" fontId="1" fillId="0" borderId="0" xfId="0" applyFont="1" applyAlignment="1">
      <alignment horizontal="center" vertical="center"/>
    </xf>
    <xf numFmtId="0" fontId="4" fillId="0" borderId="7" xfId="0" applyFont="1" applyBorder="1" applyAlignment="1">
      <alignment horizontal="center" vertical="center"/>
    </xf>
    <xf numFmtId="0" fontId="4" fillId="0" borderId="14" xfId="0" applyFont="1" applyBorder="1" applyAlignment="1">
      <alignment horizontal="center" vertical="center"/>
    </xf>
    <xf numFmtId="0" fontId="4" fillId="0" borderId="53" xfId="0" applyFont="1" applyBorder="1" applyAlignment="1">
      <alignment horizontal="center" vertical="center"/>
    </xf>
    <xf numFmtId="0" fontId="4" fillId="0" borderId="38" xfId="0" applyFont="1" applyBorder="1" applyAlignment="1">
      <alignment horizontal="center" vertical="center"/>
    </xf>
    <xf numFmtId="0" fontId="4" fillId="0" borderId="30" xfId="0" applyFont="1" applyBorder="1" applyAlignment="1">
      <alignment horizontal="center" vertical="center"/>
    </xf>
    <xf numFmtId="0" fontId="4" fillId="0" borderId="6" xfId="0" applyFont="1" applyBorder="1" applyAlignment="1">
      <alignment horizontal="center" vertical="center"/>
    </xf>
    <xf numFmtId="0" fontId="4" fillId="0" borderId="12" xfId="0" applyFont="1" applyBorder="1" applyAlignment="1">
      <alignment horizontal="center" vertical="center"/>
    </xf>
    <xf numFmtId="0" fontId="9" fillId="0" borderId="33" xfId="0" applyFont="1" applyBorder="1" applyAlignment="1">
      <alignment vertical="center"/>
    </xf>
    <xf numFmtId="0" fontId="4" fillId="0" borderId="19" xfId="0" applyFont="1" applyBorder="1" applyAlignment="1">
      <alignment vertical="center"/>
    </xf>
    <xf numFmtId="0" fontId="4" fillId="0" borderId="21" xfId="0" applyFont="1" applyBorder="1" applyAlignment="1">
      <alignment horizontal="center" vertical="center"/>
    </xf>
    <xf numFmtId="0" fontId="4" fillId="0" borderId="18" xfId="0" applyFont="1" applyBorder="1" applyAlignment="1">
      <alignment horizontal="center" vertical="center"/>
    </xf>
    <xf numFmtId="0" fontId="8" fillId="0" borderId="0" xfId="0" applyFont="1" applyAlignment="1"/>
    <xf numFmtId="0" fontId="0" fillId="0" borderId="0" xfId="0" applyAlignment="1"/>
    <xf numFmtId="0" fontId="8" fillId="0" borderId="0" xfId="0" applyFont="1" applyFill="1" applyAlignment="1"/>
    <xf numFmtId="0" fontId="23" fillId="0" borderId="0" xfId="0" applyFont="1" applyFill="1" applyAlignment="1">
      <alignment horizontal="center"/>
    </xf>
    <xf numFmtId="0" fontId="12" fillId="0" borderId="0" xfId="0" applyFont="1" applyAlignment="1">
      <alignment horizontal="right" vertical="center"/>
    </xf>
    <xf numFmtId="0" fontId="7" fillId="0" borderId="0" xfId="0" applyFont="1" applyAlignment="1">
      <alignment horizontal="center"/>
    </xf>
    <xf numFmtId="0" fontId="7" fillId="0" borderId="0" xfId="0" applyFont="1" applyBorder="1" applyAlignment="1">
      <alignment horizontal="center"/>
    </xf>
    <xf numFmtId="0" fontId="8" fillId="0" borderId="53" xfId="0" applyFont="1" applyBorder="1" applyAlignment="1">
      <alignment horizontal="center" vertical="center"/>
    </xf>
    <xf numFmtId="0" fontId="8" fillId="0" borderId="27" xfId="0" applyFont="1" applyBorder="1" applyAlignment="1">
      <alignment horizontal="center" vertical="center"/>
    </xf>
    <xf numFmtId="0" fontId="8" fillId="0" borderId="34" xfId="0" applyFont="1" applyBorder="1" applyAlignment="1">
      <alignment horizontal="center" vertical="center"/>
    </xf>
    <xf numFmtId="0" fontId="8" fillId="0" borderId="38" xfId="0" applyFont="1" applyBorder="1" applyAlignment="1">
      <alignment horizontal="center" vertical="center"/>
    </xf>
    <xf numFmtId="0" fontId="21" fillId="4" borderId="0" xfId="0" applyFont="1" applyFill="1" applyAlignment="1">
      <alignment vertical="center"/>
    </xf>
    <xf numFmtId="0" fontId="18" fillId="0" borderId="0" xfId="0" applyFont="1" applyAlignment="1">
      <alignment horizontal="center" vertical="center"/>
    </xf>
    <xf numFmtId="0" fontId="4" fillId="0" borderId="0" xfId="0" applyFont="1" applyAlignment="1">
      <alignment horizontal="right" vertical="center"/>
    </xf>
    <xf numFmtId="177" fontId="4" fillId="0" borderId="1" xfId="0" applyNumberFormat="1" applyFont="1" applyBorder="1" applyAlignment="1">
      <alignment horizontal="right" vertical="center"/>
    </xf>
    <xf numFmtId="177" fontId="4" fillId="0" borderId="2" xfId="0" applyNumberFormat="1" applyFont="1" applyBorder="1" applyAlignment="1">
      <alignment horizontal="right" vertical="center"/>
    </xf>
    <xf numFmtId="0" fontId="4" fillId="0" borderId="1" xfId="0" applyFont="1" applyBorder="1" applyAlignment="1">
      <alignment horizontal="left" vertical="center"/>
    </xf>
    <xf numFmtId="0" fontId="4" fillId="0" borderId="3" xfId="0" applyFont="1" applyBorder="1" applyAlignment="1">
      <alignment horizontal="left" vertical="center"/>
    </xf>
    <xf numFmtId="0" fontId="4" fillId="0" borderId="2" xfId="0" applyFont="1" applyBorder="1" applyAlignment="1">
      <alignment horizontal="left" vertical="center"/>
    </xf>
    <xf numFmtId="0" fontId="4" fillId="0" borderId="0" xfId="0" applyFont="1" applyAlignment="1">
      <alignment horizontal="left" vertical="center"/>
    </xf>
    <xf numFmtId="0" fontId="43" fillId="0" borderId="63" xfId="0" applyFont="1" applyBorder="1" applyAlignment="1">
      <alignment horizontal="center" vertical="center"/>
    </xf>
    <xf numFmtId="0" fontId="43" fillId="0" borderId="64" xfId="0" applyFont="1" applyBorder="1" applyAlignment="1">
      <alignment horizontal="center" vertical="center"/>
    </xf>
    <xf numFmtId="0" fontId="43" fillId="0" borderId="65" xfId="0" applyFont="1" applyBorder="1" applyAlignment="1">
      <alignment horizontal="center" vertical="center"/>
    </xf>
    <xf numFmtId="0" fontId="4" fillId="0" borderId="63" xfId="0" applyFont="1" applyBorder="1" applyAlignment="1">
      <alignment horizontal="center" vertical="center"/>
    </xf>
    <xf numFmtId="0" fontId="4" fillId="0" borderId="64" xfId="0" applyFont="1" applyBorder="1" applyAlignment="1">
      <alignment horizontal="center" vertical="center"/>
    </xf>
    <xf numFmtId="0" fontId="4" fillId="0" borderId="65" xfId="0" applyFont="1" applyBorder="1" applyAlignment="1">
      <alignment horizontal="center" vertical="center"/>
    </xf>
    <xf numFmtId="0" fontId="4" fillId="0" borderId="22" xfId="0" applyFont="1" applyBorder="1" applyAlignment="1">
      <alignment horizontal="center" vertical="center"/>
    </xf>
    <xf numFmtId="0" fontId="4" fillId="0" borderId="19" xfId="0" applyFont="1" applyBorder="1" applyAlignment="1">
      <alignment horizontal="center" vertical="center"/>
    </xf>
    <xf numFmtId="0" fontId="13" fillId="0" borderId="23" xfId="0" applyFont="1" applyBorder="1" applyAlignment="1">
      <alignment horizontal="center" vertical="center"/>
    </xf>
    <xf numFmtId="0" fontId="4" fillId="0" borderId="23" xfId="0" applyFont="1" applyBorder="1">
      <alignment vertical="center"/>
    </xf>
    <xf numFmtId="0" fontId="4" fillId="0" borderId="20" xfId="0" applyFont="1" applyBorder="1">
      <alignment vertical="center"/>
    </xf>
    <xf numFmtId="0" fontId="13" fillId="0" borderId="21" xfId="0" applyFont="1" applyBorder="1" applyAlignment="1">
      <alignment horizontal="center" vertical="center"/>
    </xf>
    <xf numFmtId="0" fontId="4" fillId="0" borderId="22" xfId="0" applyFont="1" applyBorder="1">
      <alignment vertical="center"/>
    </xf>
    <xf numFmtId="0" fontId="4" fillId="0" borderId="18" xfId="0" applyFont="1" applyBorder="1">
      <alignment vertical="center"/>
    </xf>
    <xf numFmtId="0" fontId="4" fillId="0" borderId="19" xfId="0" applyFont="1" applyBorder="1">
      <alignment vertical="center"/>
    </xf>
    <xf numFmtId="0" fontId="16" fillId="0" borderId="0" xfId="0" applyFont="1" applyAlignment="1">
      <alignment horizontal="center" vertical="center"/>
    </xf>
    <xf numFmtId="177" fontId="17" fillId="0" borderId="0" xfId="0" applyNumberFormat="1" applyFont="1" applyAlignment="1">
      <alignment vertical="center"/>
    </xf>
    <xf numFmtId="0" fontId="1" fillId="0" borderId="15" xfId="0" applyFont="1" applyBorder="1" applyAlignment="1">
      <alignment horizontal="center" vertical="center"/>
    </xf>
    <xf numFmtId="0" fontId="1" fillId="0" borderId="16" xfId="0" applyFont="1" applyBorder="1" applyAlignment="1">
      <alignment horizontal="center" vertical="center"/>
    </xf>
    <xf numFmtId="0" fontId="1" fillId="0" borderId="4" xfId="0" applyFont="1" applyBorder="1" applyAlignment="1">
      <alignment horizontal="center" vertical="center"/>
    </xf>
    <xf numFmtId="0" fontId="1" fillId="0" borderId="5" xfId="0" applyFont="1" applyBorder="1" applyAlignment="1">
      <alignment horizontal="center" vertical="center"/>
    </xf>
    <xf numFmtId="177" fontId="5" fillId="0" borderId="0" xfId="0" applyNumberFormat="1" applyFont="1" applyBorder="1" applyAlignment="1">
      <alignment horizontal="right" vertical="center"/>
    </xf>
    <xf numFmtId="177" fontId="5" fillId="0" borderId="0" xfId="0" applyNumberFormat="1" applyFont="1" applyAlignment="1">
      <alignment horizontal="right" vertical="center"/>
    </xf>
    <xf numFmtId="177" fontId="5" fillId="0" borderId="17" xfId="0" applyNumberFormat="1" applyFont="1" applyBorder="1" applyAlignment="1">
      <alignment horizontal="right" vertical="center"/>
    </xf>
    <xf numFmtId="177" fontId="5" fillId="0" borderId="15" xfId="0" applyNumberFormat="1" applyFont="1" applyBorder="1" applyAlignment="1">
      <alignment vertical="center"/>
    </xf>
    <xf numFmtId="177" fontId="5" fillId="0" borderId="0" xfId="0" applyNumberFormat="1" applyFont="1" applyBorder="1" applyAlignment="1">
      <alignment vertical="center"/>
    </xf>
    <xf numFmtId="177" fontId="5" fillId="0" borderId="16" xfId="0" applyNumberFormat="1" applyFont="1" applyBorder="1" applyAlignment="1">
      <alignment vertical="center"/>
    </xf>
    <xf numFmtId="177" fontId="5" fillId="0" borderId="4" xfId="0" applyNumberFormat="1" applyFont="1" applyBorder="1" applyAlignment="1">
      <alignment vertical="center"/>
    </xf>
    <xf numFmtId="177" fontId="5" fillId="0" borderId="17" xfId="0" applyNumberFormat="1" applyFont="1" applyBorder="1" applyAlignment="1">
      <alignment vertical="center"/>
    </xf>
    <xf numFmtId="177" fontId="5" fillId="0" borderId="5" xfId="0" applyNumberFormat="1" applyFont="1" applyBorder="1" applyAlignment="1">
      <alignment vertical="center"/>
    </xf>
    <xf numFmtId="0" fontId="1" fillId="0" borderId="52" xfId="0" applyFont="1" applyBorder="1" applyAlignment="1">
      <alignment horizontal="center" vertical="center"/>
    </xf>
    <xf numFmtId="0" fontId="1" fillId="0" borderId="33" xfId="0" applyFont="1" applyBorder="1" applyAlignment="1">
      <alignment horizontal="center" vertical="center"/>
    </xf>
    <xf numFmtId="177" fontId="5" fillId="0" borderId="31" xfId="0" applyNumberFormat="1" applyFont="1" applyBorder="1" applyAlignment="1">
      <alignment horizontal="right" vertical="center"/>
    </xf>
    <xf numFmtId="177" fontId="5" fillId="0" borderId="52" xfId="0" applyNumberFormat="1" applyFont="1" applyBorder="1" applyAlignment="1">
      <alignment vertical="center"/>
    </xf>
    <xf numFmtId="177" fontId="5" fillId="0" borderId="31" xfId="0" applyNumberFormat="1" applyFont="1" applyBorder="1" applyAlignment="1">
      <alignment vertical="center"/>
    </xf>
    <xf numFmtId="177" fontId="5" fillId="0" borderId="33" xfId="0" applyNumberFormat="1" applyFont="1" applyBorder="1" applyAlignment="1">
      <alignment vertical="center"/>
    </xf>
    <xf numFmtId="177" fontId="5" fillId="0" borderId="66" xfId="0" applyNumberFormat="1" applyFont="1" applyBorder="1" applyAlignment="1">
      <alignment vertical="center"/>
    </xf>
    <xf numFmtId="177" fontId="5" fillId="0" borderId="67" xfId="0" applyNumberFormat="1" applyFont="1" applyBorder="1" applyAlignment="1">
      <alignment vertical="center"/>
    </xf>
    <xf numFmtId="177" fontId="5" fillId="0" borderId="68" xfId="0" applyNumberFormat="1" applyFont="1" applyBorder="1" applyAlignment="1">
      <alignment vertical="center"/>
    </xf>
    <xf numFmtId="177" fontId="5" fillId="0" borderId="69" xfId="0" applyNumberFormat="1" applyFont="1" applyBorder="1" applyAlignment="1">
      <alignment vertical="center"/>
    </xf>
    <xf numFmtId="177" fontId="5" fillId="0" borderId="70" xfId="0" applyNumberFormat="1" applyFont="1" applyBorder="1" applyAlignment="1">
      <alignment vertical="center"/>
    </xf>
    <xf numFmtId="177" fontId="5" fillId="0" borderId="71" xfId="0" applyNumberFormat="1" applyFont="1" applyBorder="1" applyAlignment="1">
      <alignment vertical="center"/>
    </xf>
    <xf numFmtId="177" fontId="5" fillId="0" borderId="72" xfId="0" applyNumberFormat="1" applyFont="1" applyBorder="1" applyAlignment="1">
      <alignment vertical="center"/>
    </xf>
    <xf numFmtId="177" fontId="5" fillId="0" borderId="73" xfId="0" applyNumberFormat="1" applyFont="1" applyBorder="1" applyAlignment="1">
      <alignment vertical="center"/>
    </xf>
    <xf numFmtId="177" fontId="5" fillId="0" borderId="74" xfId="0" applyNumberFormat="1" applyFont="1" applyBorder="1" applyAlignment="1">
      <alignment vertical="center"/>
    </xf>
    <xf numFmtId="0" fontId="1" fillId="0" borderId="21" xfId="0" applyFont="1" applyBorder="1" applyAlignment="1">
      <alignment horizontal="center" vertical="center"/>
    </xf>
    <xf numFmtId="0" fontId="1" fillId="0" borderId="22" xfId="0" applyFont="1" applyBorder="1" applyAlignment="1">
      <alignment horizontal="center" vertical="center"/>
    </xf>
    <xf numFmtId="0" fontId="1" fillId="0" borderId="18" xfId="0" applyFont="1" applyBorder="1" applyAlignment="1">
      <alignment horizontal="center" vertical="center"/>
    </xf>
    <xf numFmtId="0" fontId="1" fillId="0" borderId="19" xfId="0" applyFont="1" applyBorder="1" applyAlignment="1">
      <alignment horizontal="center" vertical="center"/>
    </xf>
    <xf numFmtId="177" fontId="17" fillId="0" borderId="46" xfId="0" applyNumberFormat="1" applyFont="1" applyBorder="1" applyAlignment="1">
      <alignment horizontal="right" vertical="center"/>
    </xf>
    <xf numFmtId="177" fontId="17" fillId="0" borderId="23" xfId="0" applyNumberFormat="1" applyFont="1" applyBorder="1" applyAlignment="1">
      <alignment horizontal="right" vertical="center"/>
    </xf>
    <xf numFmtId="177" fontId="17" fillId="0" borderId="0" xfId="0" applyNumberFormat="1" applyFont="1" applyBorder="1" applyAlignment="1">
      <alignment horizontal="right" vertical="center"/>
    </xf>
    <xf numFmtId="177" fontId="17" fillId="0" borderId="20" xfId="0" applyNumberFormat="1" applyFont="1" applyBorder="1" applyAlignment="1">
      <alignment horizontal="right" vertical="center"/>
    </xf>
    <xf numFmtId="177" fontId="17" fillId="0" borderId="40" xfId="0" applyNumberFormat="1" applyFont="1" applyBorder="1" applyAlignment="1">
      <alignment vertical="center"/>
    </xf>
    <xf numFmtId="177" fontId="17" fillId="0" borderId="23" xfId="0" applyNumberFormat="1" applyFont="1" applyBorder="1" applyAlignment="1">
      <alignment vertical="center"/>
    </xf>
    <xf numFmtId="177" fontId="17" fillId="0" borderId="22" xfId="0" applyNumberFormat="1" applyFont="1" applyBorder="1" applyAlignment="1">
      <alignment vertical="center"/>
    </xf>
    <xf numFmtId="177" fontId="17" fillId="0" borderId="15" xfId="0" applyNumberFormat="1" applyFont="1" applyBorder="1" applyAlignment="1">
      <alignment vertical="center"/>
    </xf>
    <xf numFmtId="177" fontId="17" fillId="0" borderId="0" xfId="0" applyNumberFormat="1" applyFont="1" applyBorder="1" applyAlignment="1">
      <alignment vertical="center"/>
    </xf>
    <xf numFmtId="177" fontId="17" fillId="0" borderId="16" xfId="0" applyNumberFormat="1" applyFont="1" applyBorder="1" applyAlignment="1">
      <alignment vertical="center"/>
    </xf>
    <xf numFmtId="177" fontId="17" fillId="0" borderId="18" xfId="0" applyNumberFormat="1" applyFont="1" applyBorder="1" applyAlignment="1">
      <alignment vertical="center"/>
    </xf>
    <xf numFmtId="177" fontId="17" fillId="0" borderId="20" xfId="0" applyNumberFormat="1" applyFont="1" applyBorder="1" applyAlignment="1">
      <alignment vertical="center"/>
    </xf>
    <xf numFmtId="177" fontId="17" fillId="0" borderId="19" xfId="0" applyNumberFormat="1" applyFont="1" applyBorder="1" applyAlignment="1">
      <alignment vertical="center"/>
    </xf>
    <xf numFmtId="0" fontId="13" fillId="0" borderId="0" xfId="0" applyFont="1" applyAlignment="1">
      <alignment horizontal="center" vertical="center"/>
    </xf>
    <xf numFmtId="0" fontId="6" fillId="0" borderId="21" xfId="0" applyFont="1" applyBorder="1" applyAlignment="1">
      <alignment horizontal="center" vertical="center"/>
    </xf>
    <xf numFmtId="0" fontId="6" fillId="0" borderId="22" xfId="0" applyFont="1" applyBorder="1" applyAlignment="1">
      <alignment horizontal="center" vertical="center"/>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23" xfId="0" applyFont="1" applyBorder="1" applyAlignment="1">
      <alignment horizontal="center" vertical="center"/>
    </xf>
    <xf numFmtId="0" fontId="6" fillId="0" borderId="0" xfId="0" applyFont="1" applyBorder="1" applyAlignment="1">
      <alignment horizontal="center" vertical="center"/>
    </xf>
    <xf numFmtId="0" fontId="4" fillId="0" borderId="21" xfId="0" applyFont="1" applyBorder="1" applyAlignment="1">
      <alignment horizontal="left" vertical="center"/>
    </xf>
    <xf numFmtId="0" fontId="4" fillId="0" borderId="23" xfId="0" applyFont="1" applyBorder="1" applyAlignment="1">
      <alignment horizontal="left" vertical="center"/>
    </xf>
    <xf numFmtId="0" fontId="4" fillId="0" borderId="22"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horizontal="center" vertical="center"/>
    </xf>
    <xf numFmtId="0" fontId="47" fillId="0" borderId="52" xfId="0" applyFont="1" applyBorder="1" applyAlignment="1">
      <alignment horizontal="left" vertical="center"/>
    </xf>
    <xf numFmtId="0" fontId="47" fillId="0" borderId="31" xfId="0" applyFont="1" applyBorder="1" applyAlignment="1">
      <alignment horizontal="left" vertical="center"/>
    </xf>
    <xf numFmtId="0" fontId="47" fillId="0" borderId="32" xfId="0" applyFont="1" applyBorder="1" applyAlignment="1">
      <alignment horizontal="left" vertical="center"/>
    </xf>
    <xf numFmtId="0" fontId="47" fillId="0" borderId="4" xfId="0" applyFont="1" applyBorder="1" applyAlignment="1">
      <alignment horizontal="left" vertical="center"/>
    </xf>
    <xf numFmtId="0" fontId="47" fillId="0" borderId="17" xfId="0" applyFont="1" applyBorder="1" applyAlignment="1">
      <alignment horizontal="left" vertical="center"/>
    </xf>
    <xf numFmtId="0" fontId="47" fillId="0" borderId="28" xfId="0" applyFont="1" applyBorder="1" applyAlignment="1">
      <alignment horizontal="left" vertical="center"/>
    </xf>
    <xf numFmtId="0" fontId="6" fillId="0" borderId="3" xfId="0" applyFont="1" applyBorder="1" applyAlignment="1">
      <alignment horizontal="center" vertical="center"/>
    </xf>
    <xf numFmtId="0" fontId="6" fillId="0" borderId="25" xfId="0" applyFont="1" applyBorder="1" applyAlignment="1">
      <alignment horizontal="center" vertical="center"/>
    </xf>
    <xf numFmtId="0" fontId="6" fillId="0" borderId="26" xfId="0" applyFont="1" applyBorder="1" applyAlignment="1">
      <alignment horizontal="center" vertical="center"/>
    </xf>
    <xf numFmtId="0" fontId="6" fillId="0" borderId="2" xfId="0" applyFont="1" applyBorder="1" applyAlignment="1">
      <alignment horizontal="center" vertical="center"/>
    </xf>
    <xf numFmtId="0" fontId="4" fillId="0" borderId="18" xfId="0" applyFont="1" applyBorder="1" applyAlignment="1">
      <alignment horizontal="left" vertical="center"/>
    </xf>
    <xf numFmtId="0" fontId="4" fillId="0" borderId="20" xfId="0" applyFont="1" applyBorder="1" applyAlignment="1">
      <alignment horizontal="left" vertical="center"/>
    </xf>
    <xf numFmtId="0" fontId="4" fillId="0" borderId="19" xfId="0" applyFont="1" applyBorder="1" applyAlignment="1">
      <alignment horizontal="left" vertical="center"/>
    </xf>
    <xf numFmtId="0" fontId="14" fillId="0" borderId="21" xfId="0" applyFont="1" applyBorder="1" applyAlignment="1">
      <alignment horizontal="left" vertical="center"/>
    </xf>
    <xf numFmtId="0" fontId="14" fillId="0" borderId="23" xfId="0" applyFont="1" applyBorder="1" applyAlignment="1">
      <alignment horizontal="left" vertical="center"/>
    </xf>
    <xf numFmtId="0" fontId="14" fillId="0" borderId="22" xfId="0" applyFont="1" applyBorder="1" applyAlignment="1">
      <alignment horizontal="left" vertical="center"/>
    </xf>
    <xf numFmtId="0" fontId="14" fillId="0" borderId="15" xfId="0" applyFont="1" applyBorder="1" applyAlignment="1">
      <alignment horizontal="left" vertical="center"/>
    </xf>
    <xf numFmtId="0" fontId="14" fillId="0" borderId="0" xfId="0" applyFont="1" applyBorder="1" applyAlignment="1">
      <alignment horizontal="left" vertical="center"/>
    </xf>
    <xf numFmtId="0" fontId="14" fillId="0" borderId="16" xfId="0" applyFont="1" applyBorder="1" applyAlignment="1">
      <alignment horizontal="left" vertical="center"/>
    </xf>
    <xf numFmtId="0" fontId="47" fillId="0" borderId="52" xfId="0" applyFont="1" applyBorder="1" applyAlignment="1">
      <alignment horizontal="center" vertical="center"/>
    </xf>
    <xf numFmtId="0" fontId="47" fillId="0" borderId="33" xfId="0" applyFont="1" applyBorder="1" applyAlignment="1">
      <alignment horizontal="center" vertical="center"/>
    </xf>
    <xf numFmtId="0" fontId="47" fillId="0" borderId="4" xfId="0" applyFont="1" applyBorder="1" applyAlignment="1">
      <alignment horizontal="center" vertical="center"/>
    </xf>
    <xf numFmtId="0" fontId="47" fillId="0" borderId="5" xfId="0" applyFont="1" applyBorder="1" applyAlignment="1">
      <alignment horizontal="center" vertical="center"/>
    </xf>
    <xf numFmtId="0" fontId="52" fillId="0" borderId="1" xfId="0" applyNumberFormat="1" applyFont="1" applyFill="1" applyBorder="1" applyAlignment="1" applyProtection="1">
      <alignment horizontal="center" vertical="center"/>
    </xf>
    <xf numFmtId="0" fontId="52" fillId="0" borderId="2" xfId="0" applyNumberFormat="1" applyFont="1" applyFill="1" applyBorder="1" applyAlignment="1" applyProtection="1">
      <alignment horizontal="center" vertical="center"/>
    </xf>
    <xf numFmtId="38" fontId="55" fillId="2" borderId="1" xfId="1" applyNumberFormat="1" applyFont="1" applyFill="1" applyBorder="1" applyAlignment="1" applyProtection="1">
      <alignment horizontal="right" vertical="center"/>
    </xf>
    <xf numFmtId="38" fontId="55" fillId="2" borderId="3" xfId="1" applyNumberFormat="1" applyFont="1" applyFill="1" applyBorder="1" applyAlignment="1" applyProtection="1">
      <alignment horizontal="right" vertical="center"/>
    </xf>
    <xf numFmtId="0" fontId="53" fillId="0" borderId="3" xfId="0" applyNumberFormat="1" applyFont="1" applyFill="1" applyBorder="1" applyAlignment="1" applyProtection="1">
      <alignment vertical="center"/>
    </xf>
    <xf numFmtId="38" fontId="55" fillId="0" borderId="1" xfId="1" applyNumberFormat="1" applyFont="1" applyFill="1" applyBorder="1" applyAlignment="1" applyProtection="1">
      <alignment vertical="center"/>
    </xf>
    <xf numFmtId="38" fontId="55" fillId="0" borderId="3" xfId="1" applyNumberFormat="1" applyFont="1" applyFill="1" applyBorder="1" applyAlignment="1" applyProtection="1">
      <alignment vertical="center"/>
    </xf>
    <xf numFmtId="0" fontId="53" fillId="0" borderId="1" xfId="0" applyNumberFormat="1" applyFont="1" applyFill="1" applyBorder="1" applyAlignment="1" applyProtection="1">
      <alignment vertical="center"/>
    </xf>
    <xf numFmtId="0" fontId="53" fillId="0" borderId="3" xfId="0" applyNumberFormat="1" applyFont="1" applyFill="1" applyBorder="1" applyAlignment="1" applyProtection="1">
      <alignment horizontal="left" vertical="center"/>
    </xf>
    <xf numFmtId="0" fontId="53" fillId="0" borderId="4" xfId="0" applyNumberFormat="1" applyFont="1" applyFill="1" applyBorder="1" applyAlignment="1" applyProtection="1">
      <alignment vertical="center"/>
    </xf>
    <xf numFmtId="0" fontId="53" fillId="0" borderId="17" xfId="0" applyNumberFormat="1" applyFont="1" applyFill="1" applyBorder="1" applyAlignment="1" applyProtection="1">
      <alignment vertical="center"/>
    </xf>
    <xf numFmtId="0" fontId="53" fillId="0" borderId="6" xfId="0" applyNumberFormat="1" applyFont="1" applyFill="1" applyBorder="1" applyAlignment="1" applyProtection="1">
      <alignment vertical="center"/>
    </xf>
    <xf numFmtId="0" fontId="53" fillId="0" borderId="7" xfId="0" applyNumberFormat="1" applyFont="1" applyFill="1" applyBorder="1" applyAlignment="1" applyProtection="1">
      <alignment vertical="center"/>
    </xf>
    <xf numFmtId="0" fontId="53" fillId="0" borderId="12" xfId="0" applyNumberFormat="1" applyFont="1" applyFill="1" applyBorder="1" applyAlignment="1" applyProtection="1">
      <alignment vertical="center"/>
    </xf>
    <xf numFmtId="0" fontId="53" fillId="0" borderId="14" xfId="0" applyNumberFormat="1" applyFont="1" applyFill="1" applyBorder="1" applyAlignment="1" applyProtection="1">
      <alignment vertical="center"/>
    </xf>
    <xf numFmtId="0" fontId="52" fillId="0" borderId="15" xfId="0" applyNumberFormat="1" applyFont="1" applyFill="1" applyBorder="1" applyAlignment="1" applyProtection="1">
      <alignment horizontal="center" vertical="center"/>
    </xf>
    <xf numFmtId="0" fontId="52" fillId="0" borderId="16" xfId="0" applyNumberFormat="1" applyFont="1" applyFill="1" applyBorder="1" applyAlignment="1" applyProtection="1">
      <alignment horizontal="center" vertical="center"/>
    </xf>
    <xf numFmtId="0" fontId="52" fillId="0" borderId="18" xfId="0" applyNumberFormat="1" applyFont="1" applyFill="1" applyBorder="1" applyAlignment="1" applyProtection="1">
      <alignment horizontal="center" vertical="center"/>
    </xf>
    <xf numFmtId="0" fontId="52" fillId="0" borderId="19" xfId="0" applyNumberFormat="1" applyFont="1" applyFill="1" applyBorder="1" applyAlignment="1" applyProtection="1">
      <alignment horizontal="center" vertical="center"/>
    </xf>
    <xf numFmtId="38" fontId="55" fillId="0" borderId="15" xfId="1" applyNumberFormat="1" applyFont="1" applyFill="1" applyBorder="1" applyAlignment="1" applyProtection="1">
      <alignment vertical="center"/>
    </xf>
    <xf numFmtId="38" fontId="55" fillId="0" borderId="0" xfId="1" applyNumberFormat="1" applyFont="1" applyFill="1" applyBorder="1" applyAlignment="1" applyProtection="1">
      <alignment vertical="center"/>
    </xf>
    <xf numFmtId="38" fontId="55" fillId="0" borderId="18" xfId="1" applyNumberFormat="1" applyFont="1" applyFill="1" applyBorder="1" applyAlignment="1" applyProtection="1">
      <alignment vertical="center"/>
    </xf>
    <xf numFmtId="38" fontId="55" fillId="0" borderId="20" xfId="1" applyNumberFormat="1" applyFont="1" applyFill="1" applyBorder="1" applyAlignment="1" applyProtection="1">
      <alignment vertical="center"/>
    </xf>
    <xf numFmtId="38" fontId="51" fillId="0" borderId="16" xfId="1" applyNumberFormat="1" applyFont="1" applyFill="1" applyBorder="1" applyAlignment="1" applyProtection="1">
      <alignment horizontal="center" vertical="center"/>
    </xf>
    <xf numFmtId="38" fontId="51" fillId="0" borderId="19" xfId="1" applyNumberFormat="1" applyFont="1" applyFill="1" applyBorder="1" applyAlignment="1" applyProtection="1">
      <alignment horizontal="center" vertical="center"/>
    </xf>
    <xf numFmtId="0" fontId="52" fillId="0" borderId="6" xfId="0" applyNumberFormat="1" applyFont="1" applyFill="1" applyBorder="1" applyAlignment="1" applyProtection="1">
      <alignment horizontal="center" vertical="center"/>
    </xf>
    <xf numFmtId="0" fontId="52" fillId="0" borderId="8" xfId="0" applyNumberFormat="1" applyFont="1" applyFill="1" applyBorder="1" applyAlignment="1" applyProtection="1">
      <alignment horizontal="center" vertical="center"/>
    </xf>
    <xf numFmtId="0" fontId="52" fillId="0" borderId="12" xfId="0" applyNumberFormat="1" applyFont="1" applyFill="1" applyBorder="1" applyAlignment="1" applyProtection="1">
      <alignment horizontal="center" vertical="center"/>
    </xf>
    <xf numFmtId="0" fontId="52" fillId="0" borderId="13" xfId="0" applyNumberFormat="1" applyFont="1" applyFill="1" applyBorder="1" applyAlignment="1" applyProtection="1">
      <alignment horizontal="center" vertical="center"/>
    </xf>
    <xf numFmtId="38" fontId="55" fillId="0" borderId="6" xfId="1" applyNumberFormat="1" applyFont="1" applyFill="1" applyBorder="1" applyAlignment="1" applyProtection="1">
      <alignment horizontal="right" vertical="center"/>
    </xf>
    <xf numFmtId="38" fontId="55" fillId="0" borderId="7" xfId="1" applyNumberFormat="1" applyFont="1" applyFill="1" applyBorder="1" applyAlignment="1" applyProtection="1">
      <alignment horizontal="right" vertical="center"/>
    </xf>
    <xf numFmtId="38" fontId="55" fillId="0" borderId="12" xfId="1" applyNumberFormat="1" applyFont="1" applyFill="1" applyBorder="1" applyAlignment="1" applyProtection="1">
      <alignment horizontal="right" vertical="center"/>
    </xf>
    <xf numFmtId="38" fontId="55" fillId="0" borderId="14" xfId="1" applyNumberFormat="1" applyFont="1" applyFill="1" applyBorder="1" applyAlignment="1" applyProtection="1">
      <alignment horizontal="right" vertical="center"/>
    </xf>
    <xf numFmtId="38" fontId="8" fillId="0" borderId="8" xfId="1" applyNumberFormat="1" applyFont="1" applyFill="1" applyBorder="1" applyAlignment="1" applyProtection="1">
      <alignment horizontal="center" vertical="center"/>
    </xf>
    <xf numFmtId="38" fontId="8" fillId="0" borderId="13" xfId="1" applyNumberFormat="1" applyFont="1" applyFill="1" applyBorder="1" applyAlignment="1" applyProtection="1">
      <alignment horizontal="center" vertical="center"/>
    </xf>
    <xf numFmtId="0" fontId="53" fillId="0" borderId="20" xfId="0" applyNumberFormat="1" applyFont="1" applyFill="1" applyBorder="1" applyAlignment="1" applyProtection="1">
      <alignment horizontal="right" vertical="center"/>
    </xf>
    <xf numFmtId="0" fontId="52" fillId="0" borderId="3" xfId="0" applyNumberFormat="1" applyFont="1" applyFill="1" applyBorder="1" applyAlignment="1" applyProtection="1">
      <alignment horizontal="center" vertical="center"/>
    </xf>
    <xf numFmtId="0" fontId="51" fillId="0" borderId="6" xfId="0" applyNumberFormat="1" applyFont="1" applyFill="1" applyBorder="1" applyAlignment="1" applyProtection="1">
      <alignment horizontal="center" vertical="center"/>
    </xf>
    <xf numFmtId="0" fontId="51" fillId="0" borderId="8" xfId="0" applyNumberFormat="1" applyFont="1" applyFill="1" applyBorder="1" applyAlignment="1" applyProtection="1">
      <alignment horizontal="center" vertical="center"/>
    </xf>
    <xf numFmtId="0" fontId="53" fillId="0" borderId="6" xfId="0" applyNumberFormat="1" applyFont="1" applyFill="1" applyBorder="1" applyAlignment="1" applyProtection="1">
      <alignment horizontal="left" vertical="center"/>
    </xf>
    <xf numFmtId="0" fontId="53" fillId="0" borderId="7" xfId="0" applyNumberFormat="1" applyFont="1" applyFill="1" applyBorder="1" applyAlignment="1" applyProtection="1">
      <alignment horizontal="left" vertical="center"/>
    </xf>
    <xf numFmtId="38" fontId="52" fillId="0" borderId="9" xfId="1" applyNumberFormat="1" applyFont="1" applyFill="1" applyBorder="1" applyAlignment="1" applyProtection="1">
      <alignment vertical="center"/>
    </xf>
    <xf numFmtId="38" fontId="52" fillId="0" borderId="11" xfId="1" applyNumberFormat="1" applyFont="1" applyFill="1" applyBorder="1" applyAlignment="1" applyProtection="1">
      <alignment vertical="center"/>
    </xf>
    <xf numFmtId="0" fontId="53" fillId="0" borderId="9" xfId="0" applyNumberFormat="1" applyFont="1" applyFill="1" applyBorder="1" applyAlignment="1" applyProtection="1">
      <alignment horizontal="center" vertical="center"/>
    </xf>
    <xf numFmtId="0" fontId="53" fillId="0" borderId="10" xfId="0" applyNumberFormat="1" applyFont="1" applyFill="1" applyBorder="1" applyAlignment="1" applyProtection="1">
      <alignment horizontal="center" vertical="center"/>
    </xf>
    <xf numFmtId="38" fontId="7" fillId="0" borderId="9" xfId="1" applyNumberFormat="1" applyFont="1" applyFill="1" applyBorder="1" applyAlignment="1" applyProtection="1">
      <alignment vertical="center"/>
    </xf>
    <xf numFmtId="38" fontId="7" fillId="0" borderId="11" xfId="1" applyNumberFormat="1" applyFont="1" applyFill="1" applyBorder="1" applyAlignment="1" applyProtection="1">
      <alignment vertical="center"/>
    </xf>
    <xf numFmtId="0" fontId="53" fillId="0" borderId="9" xfId="0" applyNumberFormat="1" applyFont="1" applyFill="1" applyBorder="1" applyAlignment="1" applyProtection="1">
      <alignment horizontal="left" vertical="center"/>
    </xf>
    <xf numFmtId="0" fontId="53" fillId="0" borderId="11" xfId="0" applyNumberFormat="1" applyFont="1" applyFill="1" applyBorder="1" applyAlignment="1" applyProtection="1">
      <alignment horizontal="left" vertical="center"/>
    </xf>
    <xf numFmtId="0" fontId="51" fillId="0" borderId="12" xfId="0" applyNumberFormat="1" applyFont="1" applyFill="1" applyBorder="1" applyAlignment="1" applyProtection="1">
      <alignment horizontal="center" vertical="center"/>
    </xf>
    <xf numFmtId="0" fontId="51" fillId="0" borderId="13" xfId="0" applyNumberFormat="1" applyFont="1" applyFill="1" applyBorder="1" applyAlignment="1" applyProtection="1">
      <alignment horizontal="center" vertical="center"/>
    </xf>
    <xf numFmtId="38" fontId="55" fillId="0" borderId="12" xfId="1" applyNumberFormat="1" applyFont="1" applyFill="1" applyBorder="1" applyAlignment="1" applyProtection="1">
      <alignment vertical="center"/>
    </xf>
    <xf numFmtId="38" fontId="55" fillId="0" borderId="14" xfId="1" applyNumberFormat="1" applyFont="1" applyFill="1" applyBorder="1" applyAlignment="1" applyProtection="1">
      <alignment vertical="center"/>
    </xf>
    <xf numFmtId="0" fontId="53" fillId="0" borderId="12" xfId="0" applyNumberFormat="1" applyFont="1" applyFill="1" applyBorder="1" applyAlignment="1" applyProtection="1">
      <alignment horizontal="center" vertical="center"/>
    </xf>
    <xf numFmtId="0" fontId="53" fillId="0" borderId="14" xfId="0" applyNumberFormat="1" applyFont="1" applyFill="1" applyBorder="1" applyAlignment="1" applyProtection="1">
      <alignment horizontal="center" vertical="center"/>
    </xf>
    <xf numFmtId="38" fontId="55" fillId="0" borderId="3" xfId="1" applyNumberFormat="1" applyFont="1" applyFill="1" applyBorder="1" applyAlignment="1" applyProtection="1">
      <alignment horizontal="right" vertical="center"/>
    </xf>
    <xf numFmtId="0" fontId="5" fillId="0" borderId="0" xfId="0" applyNumberFormat="1" applyFont="1" applyFill="1" applyBorder="1" applyAlignment="1" applyProtection="1">
      <alignment horizontal="center" vertical="center"/>
    </xf>
    <xf numFmtId="0" fontId="51" fillId="0" borderId="0" xfId="0" applyNumberFormat="1" applyFont="1" applyFill="1" applyBorder="1" applyAlignment="1" applyProtection="1">
      <alignment horizontal="right" vertical="center"/>
    </xf>
    <xf numFmtId="0" fontId="53" fillId="0" borderId="1" xfId="0" applyNumberFormat="1" applyFont="1" applyFill="1" applyBorder="1" applyAlignment="1" applyProtection="1">
      <alignment horizontal="center" vertical="center"/>
    </xf>
    <xf numFmtId="0" fontId="53" fillId="0" borderId="2" xfId="0" applyNumberFormat="1" applyFont="1" applyFill="1" applyBorder="1" applyAlignment="1" applyProtection="1">
      <alignment horizontal="center" vertical="center"/>
    </xf>
    <xf numFmtId="0" fontId="53" fillId="0" borderId="3" xfId="0" applyNumberFormat="1" applyFont="1" applyFill="1" applyBorder="1" applyAlignment="1" applyProtection="1">
      <alignment horizontal="center" vertical="center"/>
    </xf>
    <xf numFmtId="0" fontId="53" fillId="0" borderId="4" xfId="0" applyNumberFormat="1" applyFont="1" applyFill="1" applyBorder="1" applyAlignment="1" applyProtection="1">
      <alignment horizontal="center" vertical="center"/>
    </xf>
    <xf numFmtId="0" fontId="53" fillId="0" borderId="5" xfId="0" applyNumberFormat="1" applyFont="1" applyFill="1" applyBorder="1" applyAlignment="1" applyProtection="1">
      <alignment horizontal="center" vertical="center"/>
    </xf>
    <xf numFmtId="38" fontId="7" fillId="0" borderId="6" xfId="1" applyNumberFormat="1" applyFont="1" applyFill="1" applyBorder="1" applyAlignment="1" applyProtection="1">
      <alignment vertical="center"/>
    </xf>
    <xf numFmtId="38" fontId="7" fillId="0" borderId="7" xfId="1" applyNumberFormat="1" applyFont="1" applyFill="1" applyBorder="1" applyAlignment="1" applyProtection="1">
      <alignment vertical="center"/>
    </xf>
    <xf numFmtId="0" fontId="54" fillId="0" borderId="9" xfId="0" applyNumberFormat="1" applyFont="1" applyFill="1" applyBorder="1" applyAlignment="1" applyProtection="1">
      <alignment horizontal="center" vertical="center"/>
    </xf>
    <xf numFmtId="0" fontId="54" fillId="0" borderId="10" xfId="0" applyNumberFormat="1" applyFont="1" applyFill="1" applyBorder="1" applyAlignment="1" applyProtection="1">
      <alignment horizontal="center" vertical="center"/>
    </xf>
  </cellXfs>
  <cellStyles count="4">
    <cellStyle name="桁区切り" xfId="1" builtinId="6"/>
    <cellStyle name="標準" xfId="0" builtinId="0"/>
    <cellStyle name="標準 2" xfId="2"/>
    <cellStyle name="標準 3" xfId="3"/>
  </cellStyles>
  <dxfs count="0"/>
  <tableStyles count="0" defaultTableStyle="TableStyleMedium9"/>
  <colors>
    <mruColors>
      <color rgb="FF6600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0</xdr:col>
      <xdr:colOff>400050</xdr:colOff>
      <xdr:row>8</xdr:row>
      <xdr:rowOff>47625</xdr:rowOff>
    </xdr:from>
    <xdr:ext cx="6819900" cy="1549857"/>
    <xdr:sp macro="" textlink="">
      <xdr:nvSpPr>
        <xdr:cNvPr id="2" name="正方形/長方形 1"/>
        <xdr:cNvSpPr/>
      </xdr:nvSpPr>
      <xdr:spPr>
        <a:xfrm>
          <a:off x="400050" y="1781175"/>
          <a:ext cx="6819900" cy="1549857"/>
        </a:xfrm>
        <a:prstGeom prst="rect">
          <a:avLst/>
        </a:prstGeom>
        <a:noFill/>
        <a:ln>
          <a:noFill/>
        </a:ln>
      </xdr:spPr>
      <xdr:style>
        <a:lnRef idx="2">
          <a:schemeClr val="dk1"/>
        </a:lnRef>
        <a:fillRef idx="1">
          <a:schemeClr val="lt1"/>
        </a:fillRef>
        <a:effectRef idx="0">
          <a:schemeClr val="dk1"/>
        </a:effectRef>
        <a:fontRef idx="minor">
          <a:schemeClr val="dk1"/>
        </a:fontRef>
      </xdr:style>
      <xdr:txBody>
        <a:bodyPr wrap="square" lIns="91440" tIns="45720" rIns="91440" bIns="45720">
          <a:noAutofit/>
        </a:bodyPr>
        <a:lstStyle/>
        <a:p>
          <a:pPr algn="ctr"/>
          <a:r>
            <a:rPr lang="ja-JP" altLang="en-US" sz="8000" b="0"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latin typeface="HGP創英角ｺﾞｼｯｸUB" pitchFamily="50" charset="-128"/>
              <a:ea typeface="HGP創英角ｺﾞｼｯｸUB" pitchFamily="50" charset="-128"/>
            </a:rPr>
            <a:t>後援会</a:t>
          </a:r>
          <a:r>
            <a:rPr lang="ja-JP" altLang="en-US" sz="80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latin typeface="HGP創英角ｺﾞｼｯｸUB" pitchFamily="50" charset="-128"/>
              <a:ea typeface="HGP創英角ｺﾞｼｯｸUB" pitchFamily="50" charset="-128"/>
            </a:rPr>
            <a:t>総会</a:t>
          </a:r>
          <a:endParaRPr lang="ja-JP" altLang="en-US" sz="8800" b="1" cap="none" spc="0">
            <a:ln w="17780" cmpd="sng">
              <a:solidFill>
                <a:srgbClr val="FFFFFF"/>
              </a:solidFill>
              <a:prstDash val="solid"/>
              <a:miter lim="800000"/>
            </a:ln>
            <a:gradFill rotWithShape="1">
              <a:gsLst>
                <a:gs pos="0">
                  <a:srgbClr val="000000">
                    <a:tint val="92000"/>
                    <a:shade val="100000"/>
                    <a:satMod val="150000"/>
                  </a:srgbClr>
                </a:gs>
                <a:gs pos="49000">
                  <a:srgbClr val="000000">
                    <a:tint val="89000"/>
                    <a:shade val="90000"/>
                    <a:satMod val="150000"/>
                  </a:srgbClr>
                </a:gs>
                <a:gs pos="50000">
                  <a:srgbClr val="000000">
                    <a:tint val="100000"/>
                    <a:shade val="75000"/>
                    <a:satMod val="150000"/>
                  </a:srgbClr>
                </a:gs>
                <a:gs pos="95000">
                  <a:srgbClr val="000000">
                    <a:shade val="47000"/>
                    <a:satMod val="150000"/>
                  </a:srgbClr>
                </a:gs>
                <a:gs pos="100000">
                  <a:srgbClr val="000000">
                    <a:shade val="39000"/>
                    <a:satMod val="150000"/>
                  </a:srgbClr>
                </a:gs>
              </a:gsLst>
              <a:lin ang="5400000"/>
            </a:gradFill>
            <a:effectLst>
              <a:outerShdw blurRad="50800" algn="tl" rotWithShape="0">
                <a:srgbClr val="000000"/>
              </a:outerShdw>
            </a:effectLst>
            <a:latin typeface="HGP創英角ｺﾞｼｯｸUB" pitchFamily="50" charset="-128"/>
            <a:ea typeface="HGP創英角ｺﾞｼｯｸUB" pitchFamily="50" charset="-128"/>
          </a:endParaRPr>
        </a:p>
      </xdr:txBody>
    </xdr:sp>
    <xdr:clientData/>
  </xdr:oneCellAnchor>
  <xdr:twoCellAnchor editAs="oneCell">
    <xdr:from>
      <xdr:col>0</xdr:col>
      <xdr:colOff>485775</xdr:colOff>
      <xdr:row>18</xdr:row>
      <xdr:rowOff>247650</xdr:rowOff>
    </xdr:from>
    <xdr:to>
      <xdr:col>10</xdr:col>
      <xdr:colOff>361950</xdr:colOff>
      <xdr:row>46</xdr:row>
      <xdr:rowOff>57149</xdr:rowOff>
    </xdr:to>
    <xdr:pic>
      <xdr:nvPicPr>
        <xdr:cNvPr id="5" name="図 4" descr="P017-03.bmp"/>
        <xdr:cNvPicPr>
          <a:picLocks noChangeAspect="1"/>
        </xdr:cNvPicPr>
      </xdr:nvPicPr>
      <xdr:blipFill>
        <a:blip xmlns:r="http://schemas.openxmlformats.org/officeDocument/2006/relationships" r:embed="rId1" cstate="print"/>
        <a:stretch>
          <a:fillRect/>
        </a:stretch>
      </xdr:blipFill>
      <xdr:spPr>
        <a:xfrm>
          <a:off x="485775" y="4286250"/>
          <a:ext cx="6638925" cy="4800599"/>
        </a:xfrm>
        <a:prstGeom prst="rect">
          <a:avLst/>
        </a:prstGeom>
      </xdr:spPr>
    </xdr:pic>
    <xdr:clientData/>
  </xdr:twoCellAnchor>
  <xdr:twoCellAnchor editAs="oneCell">
    <xdr:from>
      <xdr:col>7</xdr:col>
      <xdr:colOff>200025</xdr:colOff>
      <xdr:row>3</xdr:row>
      <xdr:rowOff>19050</xdr:rowOff>
    </xdr:from>
    <xdr:to>
      <xdr:col>9</xdr:col>
      <xdr:colOff>261429</xdr:colOff>
      <xdr:row>7</xdr:row>
      <xdr:rowOff>123825</xdr:rowOff>
    </xdr:to>
    <xdr:pic>
      <xdr:nvPicPr>
        <xdr:cNvPr id="7" name="図 6" descr="P095-15.bmp"/>
        <xdr:cNvPicPr>
          <a:picLocks noChangeAspect="1"/>
        </xdr:cNvPicPr>
      </xdr:nvPicPr>
      <xdr:blipFill>
        <a:blip xmlns:r="http://schemas.openxmlformats.org/officeDocument/2006/relationships" r:embed="rId2" cstate="print"/>
        <a:stretch>
          <a:fillRect/>
        </a:stretch>
      </xdr:blipFill>
      <xdr:spPr>
        <a:xfrm>
          <a:off x="4933950" y="942975"/>
          <a:ext cx="1413954" cy="7905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495300</xdr:colOff>
      <xdr:row>53</xdr:row>
      <xdr:rowOff>110693</xdr:rowOff>
    </xdr:from>
    <xdr:to>
      <xdr:col>454</xdr:col>
      <xdr:colOff>596263</xdr:colOff>
      <xdr:row>1821</xdr:row>
      <xdr:rowOff>24765</xdr:rowOff>
    </xdr:to>
    <xdr:pic>
      <xdr:nvPicPr>
        <xdr:cNvPr id="1025"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9585960" y="9826193"/>
          <a:ext cx="303247423" cy="309766132"/>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4"/>
  <sheetViews>
    <sheetView workbookViewId="0">
      <selection activeCell="A6" sqref="A6"/>
    </sheetView>
  </sheetViews>
  <sheetFormatPr defaultColWidth="8.875" defaultRowHeight="13.5"/>
  <cols>
    <col min="1" max="16384" width="8.875" style="167"/>
  </cols>
  <sheetData>
    <row r="1" spans="1:11" ht="45.75" customHeight="1">
      <c r="A1" s="277"/>
      <c r="B1" s="277"/>
      <c r="C1" s="277"/>
      <c r="D1" s="277"/>
      <c r="E1" s="277"/>
      <c r="F1" s="277"/>
      <c r="G1" s="277"/>
      <c r="H1" s="277"/>
      <c r="I1" s="277"/>
      <c r="J1" s="277"/>
      <c r="K1" s="277"/>
    </row>
    <row r="2" spans="1:11">
      <c r="A2" s="277" t="s">
        <v>291</v>
      </c>
      <c r="B2" s="277"/>
      <c r="C2" s="277"/>
      <c r="D2" s="277"/>
      <c r="E2" s="277"/>
      <c r="F2" s="277"/>
      <c r="G2" s="277"/>
      <c r="H2" s="277"/>
      <c r="I2" s="277"/>
      <c r="J2" s="277"/>
      <c r="K2" s="277"/>
    </row>
    <row r="3" spans="1:11">
      <c r="A3" s="277"/>
      <c r="B3" s="277"/>
      <c r="C3" s="277"/>
      <c r="D3" s="277"/>
      <c r="E3" s="277"/>
      <c r="F3" s="277"/>
      <c r="G3" s="277"/>
      <c r="H3" s="277"/>
      <c r="I3" s="277"/>
      <c r="J3" s="277"/>
      <c r="K3" s="277"/>
    </row>
    <row r="4" spans="1:11">
      <c r="A4" s="277"/>
      <c r="B4" s="277"/>
      <c r="C4" s="277"/>
      <c r="D4" s="277"/>
      <c r="E4" s="277"/>
      <c r="F4" s="277"/>
      <c r="G4" s="277"/>
      <c r="H4" s="277"/>
      <c r="I4" s="277"/>
      <c r="J4" s="277"/>
      <c r="K4" s="277"/>
    </row>
    <row r="5" spans="1:11">
      <c r="A5" s="277"/>
      <c r="B5" s="277"/>
      <c r="C5" s="277"/>
      <c r="D5" s="277"/>
      <c r="E5" s="277"/>
      <c r="F5" s="277"/>
      <c r="G5" s="277"/>
      <c r="H5" s="277"/>
      <c r="I5" s="277"/>
      <c r="J5" s="277"/>
      <c r="K5" s="277"/>
    </row>
    <row r="13" spans="1:11" s="165" customFormat="1" ht="30.75">
      <c r="A13" s="278" t="s">
        <v>323</v>
      </c>
      <c r="B13" s="278"/>
      <c r="C13" s="278"/>
      <c r="D13" s="278"/>
      <c r="E13" s="278"/>
      <c r="F13" s="278"/>
      <c r="G13" s="278"/>
      <c r="H13" s="278"/>
      <c r="I13" s="278"/>
      <c r="J13" s="278"/>
      <c r="K13" s="278"/>
    </row>
    <row r="14" spans="1:11" s="165" customFormat="1" ht="13.5" customHeight="1"/>
    <row r="15" spans="1:11" s="165" customFormat="1" ht="28.5">
      <c r="A15" s="168" t="s">
        <v>324</v>
      </c>
      <c r="B15" s="168"/>
      <c r="C15" s="168"/>
      <c r="D15" s="168"/>
      <c r="E15" s="168"/>
      <c r="F15" s="168"/>
      <c r="G15" s="168"/>
      <c r="H15" s="168"/>
      <c r="I15" s="168"/>
      <c r="J15" s="168"/>
      <c r="K15" s="168"/>
    </row>
    <row r="19" spans="1:11" s="165" customFormat="1" ht="28.5">
      <c r="A19" s="279"/>
      <c r="B19" s="279"/>
      <c r="C19" s="279"/>
      <c r="D19" s="279"/>
      <c r="E19" s="279"/>
      <c r="F19" s="279"/>
      <c r="G19" s="279"/>
      <c r="H19" s="279"/>
      <c r="I19" s="279"/>
      <c r="J19" s="279"/>
      <c r="K19" s="279"/>
    </row>
    <row r="31" spans="1:11">
      <c r="E31" s="167" t="s">
        <v>0</v>
      </c>
    </row>
    <row r="52" spans="1:11" s="166" customFormat="1" ht="24">
      <c r="A52" s="280" t="s">
        <v>1</v>
      </c>
      <c r="B52" s="280"/>
      <c r="C52" s="280"/>
      <c r="D52" s="280"/>
      <c r="E52" s="280"/>
      <c r="F52" s="280"/>
      <c r="G52" s="280"/>
      <c r="H52" s="280"/>
      <c r="I52" s="280"/>
      <c r="J52" s="280"/>
      <c r="K52" s="280"/>
    </row>
    <row r="54" spans="1:11" s="166" customFormat="1" ht="24">
      <c r="A54" s="280" t="s">
        <v>2</v>
      </c>
      <c r="B54" s="280"/>
      <c r="C54" s="280"/>
      <c r="D54" s="280"/>
      <c r="E54" s="280"/>
      <c r="F54" s="280"/>
      <c r="G54" s="280"/>
      <c r="H54" s="280"/>
      <c r="I54" s="280"/>
      <c r="J54" s="280"/>
      <c r="K54" s="280"/>
    </row>
  </sheetData>
  <mergeCells count="6">
    <mergeCell ref="A1:K1"/>
    <mergeCell ref="A13:K13"/>
    <mergeCell ref="A19:K19"/>
    <mergeCell ref="A52:K52"/>
    <mergeCell ref="A54:K54"/>
    <mergeCell ref="A2:K5"/>
  </mergeCells>
  <phoneticPr fontId="46"/>
  <pageMargins left="0.43307086614173229" right="0" top="0.55118110236220474" bottom="0.15748031496062992" header="0.31496062992125984" footer="0.31496062992125984"/>
  <pageSetup paperSize="9" scale="93" orientation="portrait" horizont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2"/>
  <sheetViews>
    <sheetView topLeftCell="A37" workbookViewId="0">
      <selection activeCell="F13" sqref="F13:J13"/>
    </sheetView>
  </sheetViews>
  <sheetFormatPr defaultColWidth="8.875" defaultRowHeight="13.5"/>
  <cols>
    <col min="1" max="2" width="8.875" style="224" customWidth="1"/>
    <col min="3" max="3" width="9.125" style="225" customWidth="1"/>
    <col min="4" max="4" width="6.875" style="225" customWidth="1"/>
    <col min="5" max="5" width="2.125" style="225" customWidth="1"/>
    <col min="6" max="6" width="15.75" style="224" customWidth="1"/>
    <col min="7" max="8" width="8.875" style="224" customWidth="1"/>
    <col min="9" max="9" width="12" style="224" customWidth="1"/>
    <col min="10" max="10" width="12.625" style="224" customWidth="1"/>
    <col min="11" max="11" width="4.875" style="224" customWidth="1"/>
    <col min="12" max="12" width="5.125" style="224" customWidth="1"/>
    <col min="13" max="13" width="8.875" style="224" customWidth="1"/>
    <col min="14" max="14" width="10.5" style="224" customWidth="1"/>
    <col min="15" max="16384" width="8.875" style="224"/>
  </cols>
  <sheetData>
    <row r="1" spans="1:13" s="218" customFormat="1" ht="21">
      <c r="A1" s="481" t="s">
        <v>346</v>
      </c>
      <c r="B1" s="481"/>
      <c r="C1" s="481"/>
      <c r="D1" s="481"/>
      <c r="E1" s="481"/>
      <c r="F1" s="481"/>
      <c r="G1" s="481"/>
      <c r="H1" s="481"/>
      <c r="I1" s="481"/>
      <c r="J1" s="481"/>
      <c r="K1" s="481"/>
    </row>
    <row r="2" spans="1:13" s="220" customFormat="1" ht="9.75" customHeight="1">
      <c r="A2" s="219"/>
      <c r="B2" s="219"/>
      <c r="C2" s="219"/>
      <c r="D2" s="219"/>
      <c r="E2" s="219"/>
      <c r="F2" s="219"/>
      <c r="G2" s="219"/>
      <c r="H2" s="219"/>
      <c r="I2" s="219"/>
      <c r="J2" s="219"/>
    </row>
    <row r="3" spans="1:13" s="222" customFormat="1" ht="14.25">
      <c r="A3" s="221"/>
      <c r="B3" s="221"/>
      <c r="C3" s="221"/>
      <c r="D3" s="221"/>
      <c r="E3" s="221"/>
      <c r="F3" s="221"/>
      <c r="G3" s="221"/>
      <c r="H3" s="221"/>
      <c r="I3" s="482" t="s">
        <v>4</v>
      </c>
      <c r="J3" s="482"/>
      <c r="K3" s="482"/>
    </row>
    <row r="4" spans="1:13" s="222" customFormat="1" ht="14.25">
      <c r="A4" s="221"/>
      <c r="B4" s="221"/>
      <c r="C4" s="221"/>
      <c r="D4" s="221"/>
      <c r="E4" s="221"/>
      <c r="F4" s="221"/>
      <c r="G4" s="221"/>
      <c r="H4" s="221"/>
      <c r="I4" s="482" t="s">
        <v>229</v>
      </c>
      <c r="J4" s="482"/>
      <c r="K4" s="482"/>
    </row>
    <row r="5" spans="1:13" ht="17.25">
      <c r="A5" s="223" t="s">
        <v>230</v>
      </c>
    </row>
    <row r="6" spans="1:13" ht="12" customHeight="1" thickBot="1">
      <c r="I6" s="460" t="s">
        <v>231</v>
      </c>
      <c r="J6" s="460"/>
    </row>
    <row r="7" spans="1:13" ht="18.75" customHeight="1" thickBot="1">
      <c r="A7" s="483" t="s">
        <v>145</v>
      </c>
      <c r="B7" s="484"/>
      <c r="C7" s="483" t="s">
        <v>87</v>
      </c>
      <c r="D7" s="485"/>
      <c r="E7" s="484"/>
      <c r="F7" s="483" t="s">
        <v>146</v>
      </c>
      <c r="G7" s="485"/>
      <c r="H7" s="485"/>
      <c r="I7" s="485"/>
      <c r="J7" s="485"/>
      <c r="K7" s="484"/>
    </row>
    <row r="8" spans="1:13" ht="17.25" customHeight="1">
      <c r="A8" s="486" t="s">
        <v>90</v>
      </c>
      <c r="B8" s="487"/>
      <c r="C8" s="488">
        <v>613166</v>
      </c>
      <c r="D8" s="489"/>
      <c r="E8" s="226"/>
      <c r="F8" s="227" t="s">
        <v>347</v>
      </c>
      <c r="G8" s="228"/>
      <c r="H8" s="228"/>
      <c r="I8" s="228"/>
      <c r="J8" s="228"/>
      <c r="K8" s="229"/>
      <c r="M8" s="230"/>
    </row>
    <row r="9" spans="1:13" ht="17.25" customHeight="1">
      <c r="A9" s="468" t="s">
        <v>91</v>
      </c>
      <c r="B9" s="469"/>
      <c r="C9" s="466">
        <v>2044800</v>
      </c>
      <c r="D9" s="467"/>
      <c r="E9" s="231"/>
      <c r="F9" s="472" t="s">
        <v>348</v>
      </c>
      <c r="G9" s="473"/>
      <c r="H9" s="473"/>
      <c r="I9" s="473"/>
      <c r="J9" s="473"/>
      <c r="K9" s="232"/>
    </row>
    <row r="10" spans="1:13" ht="17.25" customHeight="1">
      <c r="A10" s="490" t="s">
        <v>232</v>
      </c>
      <c r="B10" s="491"/>
      <c r="C10" s="466">
        <v>38400</v>
      </c>
      <c r="D10" s="467"/>
      <c r="E10" s="231"/>
      <c r="F10" s="233" t="s">
        <v>349</v>
      </c>
      <c r="G10" s="234"/>
      <c r="H10" s="234"/>
      <c r="I10" s="234"/>
      <c r="J10" s="234"/>
      <c r="K10" s="232"/>
    </row>
    <row r="11" spans="1:13" ht="17.25" customHeight="1">
      <c r="A11" s="490" t="s">
        <v>233</v>
      </c>
      <c r="B11" s="491"/>
      <c r="C11" s="466">
        <v>75200</v>
      </c>
      <c r="D11" s="467"/>
      <c r="E11" s="231"/>
      <c r="F11" s="233" t="s">
        <v>350</v>
      </c>
      <c r="G11" s="234"/>
      <c r="H11" s="234"/>
      <c r="I11" s="234"/>
      <c r="J11" s="234"/>
      <c r="K11" s="232"/>
      <c r="M11" s="224">
        <f>SUM(C9:D11)</f>
        <v>2158400</v>
      </c>
    </row>
    <row r="12" spans="1:13" ht="17.25" customHeight="1">
      <c r="A12" s="468" t="s">
        <v>234</v>
      </c>
      <c r="B12" s="469"/>
      <c r="C12" s="470">
        <v>10</v>
      </c>
      <c r="D12" s="471"/>
      <c r="E12" s="231"/>
      <c r="F12" s="472"/>
      <c r="G12" s="473"/>
      <c r="H12" s="473"/>
      <c r="I12" s="473"/>
      <c r="J12" s="473"/>
      <c r="K12" s="232"/>
    </row>
    <row r="13" spans="1:13" ht="18.75" customHeight="1" thickBot="1">
      <c r="A13" s="474" t="s">
        <v>187</v>
      </c>
      <c r="B13" s="475"/>
      <c r="C13" s="476">
        <f>SUM(C8:C12)</f>
        <v>2771576</v>
      </c>
      <c r="D13" s="477"/>
      <c r="E13" s="235"/>
      <c r="F13" s="478"/>
      <c r="G13" s="479"/>
      <c r="H13" s="479"/>
      <c r="I13" s="479"/>
      <c r="J13" s="479"/>
      <c r="K13" s="236"/>
    </row>
    <row r="14" spans="1:13" ht="12" customHeight="1"/>
    <row r="15" spans="1:13" ht="17.25">
      <c r="A15" s="223" t="s">
        <v>235</v>
      </c>
    </row>
    <row r="16" spans="1:13" ht="12" customHeight="1" thickBot="1">
      <c r="I16" s="460" t="s">
        <v>231</v>
      </c>
      <c r="J16" s="460"/>
    </row>
    <row r="17" spans="1:11" ht="22.5" customHeight="1" thickBot="1">
      <c r="A17" s="425" t="s">
        <v>145</v>
      </c>
      <c r="B17" s="426"/>
      <c r="C17" s="425" t="s">
        <v>99</v>
      </c>
      <c r="D17" s="461"/>
      <c r="E17" s="426"/>
      <c r="F17" s="461" t="s">
        <v>146</v>
      </c>
      <c r="G17" s="461"/>
      <c r="H17" s="461"/>
      <c r="I17" s="461"/>
      <c r="J17" s="461"/>
      <c r="K17" s="426"/>
    </row>
    <row r="18" spans="1:11" ht="18.75" customHeight="1">
      <c r="A18" s="462" t="s">
        <v>101</v>
      </c>
      <c r="B18" s="463"/>
      <c r="C18" s="454">
        <v>20000</v>
      </c>
      <c r="D18" s="455"/>
      <c r="E18" s="226"/>
      <c r="F18" s="464" t="s">
        <v>351</v>
      </c>
      <c r="G18" s="465"/>
      <c r="H18" s="465"/>
      <c r="I18" s="465"/>
      <c r="J18" s="237">
        <v>20000</v>
      </c>
      <c r="K18" s="238"/>
    </row>
    <row r="19" spans="1:11" ht="18.75" customHeight="1">
      <c r="A19" s="440" t="s">
        <v>352</v>
      </c>
      <c r="B19" s="441"/>
      <c r="C19" s="444">
        <f>SUM(J19:J40)</f>
        <v>1795360</v>
      </c>
      <c r="D19" s="445"/>
      <c r="E19" s="448"/>
      <c r="F19" s="434" t="s">
        <v>236</v>
      </c>
      <c r="G19" s="435"/>
      <c r="H19" s="435"/>
      <c r="I19" s="239"/>
      <c r="J19" s="240">
        <v>15000</v>
      </c>
      <c r="K19" s="229"/>
    </row>
    <row r="20" spans="1:11" ht="18.75" customHeight="1">
      <c r="A20" s="440"/>
      <c r="B20" s="441"/>
      <c r="C20" s="444"/>
      <c r="D20" s="445"/>
      <c r="E20" s="448"/>
      <c r="F20" s="241" t="s">
        <v>353</v>
      </c>
      <c r="G20" s="242"/>
      <c r="H20" s="242"/>
      <c r="I20" s="239"/>
      <c r="J20" s="243">
        <v>96560</v>
      </c>
      <c r="K20" s="229"/>
    </row>
    <row r="21" spans="1:11" ht="18.75" customHeight="1">
      <c r="A21" s="440"/>
      <c r="B21" s="441"/>
      <c r="C21" s="444"/>
      <c r="D21" s="445"/>
      <c r="E21" s="448"/>
      <c r="F21" s="244" t="s">
        <v>237</v>
      </c>
      <c r="G21" s="245"/>
      <c r="H21" s="245"/>
      <c r="I21" s="246"/>
      <c r="J21" s="247">
        <v>30000</v>
      </c>
      <c r="K21" s="232"/>
    </row>
    <row r="22" spans="1:11" ht="18.75" customHeight="1">
      <c r="A22" s="440"/>
      <c r="B22" s="441"/>
      <c r="C22" s="444"/>
      <c r="D22" s="445"/>
      <c r="E22" s="448"/>
      <c r="F22" s="244" t="s">
        <v>238</v>
      </c>
      <c r="G22" s="245"/>
      <c r="H22" s="245"/>
      <c r="I22" s="246"/>
      <c r="J22" s="247">
        <v>10000</v>
      </c>
      <c r="K22" s="232"/>
    </row>
    <row r="23" spans="1:11" ht="18.75" customHeight="1">
      <c r="A23" s="440"/>
      <c r="B23" s="441"/>
      <c r="C23" s="444"/>
      <c r="D23" s="445"/>
      <c r="E23" s="448"/>
      <c r="F23" s="244" t="s">
        <v>239</v>
      </c>
      <c r="G23" s="245"/>
      <c r="H23" s="245"/>
      <c r="I23" s="246"/>
      <c r="J23" s="248">
        <v>145000</v>
      </c>
      <c r="K23" s="232"/>
    </row>
    <row r="24" spans="1:11" ht="18.75" customHeight="1">
      <c r="A24" s="440"/>
      <c r="B24" s="441"/>
      <c r="C24" s="444"/>
      <c r="D24" s="445"/>
      <c r="E24" s="448"/>
      <c r="F24" s="244" t="s">
        <v>240</v>
      </c>
      <c r="G24" s="245"/>
      <c r="H24" s="245"/>
      <c r="I24" s="246"/>
      <c r="J24" s="249">
        <v>35000</v>
      </c>
      <c r="K24" s="232"/>
    </row>
    <row r="25" spans="1:11" ht="18.75" customHeight="1">
      <c r="A25" s="440"/>
      <c r="B25" s="441"/>
      <c r="C25" s="444"/>
      <c r="D25" s="445"/>
      <c r="E25" s="448"/>
      <c r="F25" s="244" t="s">
        <v>241</v>
      </c>
      <c r="G25" s="245"/>
      <c r="H25" s="245"/>
      <c r="I25" s="246"/>
      <c r="J25" s="248">
        <v>40000</v>
      </c>
      <c r="K25" s="232"/>
    </row>
    <row r="26" spans="1:11" ht="18.75" customHeight="1">
      <c r="A26" s="440"/>
      <c r="B26" s="441"/>
      <c r="C26" s="444"/>
      <c r="D26" s="445"/>
      <c r="E26" s="448"/>
      <c r="F26" s="244" t="s">
        <v>242</v>
      </c>
      <c r="G26" s="245"/>
      <c r="H26" s="245"/>
      <c r="I26" s="246"/>
      <c r="J26" s="247">
        <v>30000</v>
      </c>
      <c r="K26" s="232"/>
    </row>
    <row r="27" spans="1:11" ht="18.75" customHeight="1">
      <c r="A27" s="440"/>
      <c r="B27" s="441"/>
      <c r="C27" s="444"/>
      <c r="D27" s="445"/>
      <c r="E27" s="448"/>
      <c r="F27" s="244" t="s">
        <v>354</v>
      </c>
      <c r="G27" s="245"/>
      <c r="H27" s="245"/>
      <c r="I27" s="246"/>
      <c r="J27" s="250">
        <v>198800</v>
      </c>
      <c r="K27" s="232"/>
    </row>
    <row r="28" spans="1:11" ht="18.75" customHeight="1">
      <c r="A28" s="440"/>
      <c r="B28" s="441"/>
      <c r="C28" s="444"/>
      <c r="D28" s="445"/>
      <c r="E28" s="448"/>
      <c r="F28" s="244" t="s">
        <v>355</v>
      </c>
      <c r="G28" s="245"/>
      <c r="H28" s="245"/>
      <c r="I28" s="246"/>
      <c r="J28" s="250">
        <v>255600</v>
      </c>
      <c r="K28" s="232"/>
    </row>
    <row r="29" spans="1:11" ht="18.75" customHeight="1">
      <c r="A29" s="440"/>
      <c r="B29" s="441"/>
      <c r="C29" s="444"/>
      <c r="D29" s="445"/>
      <c r="E29" s="448"/>
      <c r="F29" s="244" t="s">
        <v>243</v>
      </c>
      <c r="G29" s="245"/>
      <c r="H29" s="245"/>
      <c r="I29" s="246"/>
      <c r="J29" s="249">
        <v>55000</v>
      </c>
      <c r="K29" s="232"/>
    </row>
    <row r="30" spans="1:11" ht="18.75" customHeight="1">
      <c r="A30" s="440"/>
      <c r="B30" s="441"/>
      <c r="C30" s="444"/>
      <c r="D30" s="445"/>
      <c r="E30" s="448"/>
      <c r="F30" s="244" t="s">
        <v>356</v>
      </c>
      <c r="G30" s="245"/>
      <c r="H30" s="245"/>
      <c r="I30" s="246"/>
      <c r="J30" s="248">
        <v>80000</v>
      </c>
      <c r="K30" s="232"/>
    </row>
    <row r="31" spans="1:11" ht="18.75" customHeight="1">
      <c r="A31" s="440"/>
      <c r="B31" s="441"/>
      <c r="C31" s="444"/>
      <c r="D31" s="445"/>
      <c r="E31" s="448"/>
      <c r="F31" s="244" t="s">
        <v>244</v>
      </c>
      <c r="G31" s="245"/>
      <c r="H31" s="245"/>
      <c r="I31" s="246"/>
      <c r="J31" s="248">
        <v>180000</v>
      </c>
      <c r="K31" s="232"/>
    </row>
    <row r="32" spans="1:11" ht="18.75" customHeight="1">
      <c r="A32" s="440"/>
      <c r="B32" s="441"/>
      <c r="C32" s="444"/>
      <c r="D32" s="445"/>
      <c r="E32" s="448"/>
      <c r="F32" s="244" t="s">
        <v>245</v>
      </c>
      <c r="G32" s="245"/>
      <c r="H32" s="245"/>
      <c r="I32" s="246"/>
      <c r="J32" s="249">
        <v>30000</v>
      </c>
      <c r="K32" s="232"/>
    </row>
    <row r="33" spans="1:16" ht="18.75" customHeight="1">
      <c r="A33" s="440"/>
      <c r="B33" s="441"/>
      <c r="C33" s="444"/>
      <c r="D33" s="445"/>
      <c r="E33" s="448"/>
      <c r="F33" s="244" t="s">
        <v>246</v>
      </c>
      <c r="G33" s="245"/>
      <c r="H33" s="245"/>
      <c r="I33" s="246"/>
      <c r="J33" s="248">
        <v>40000</v>
      </c>
      <c r="K33" s="232"/>
    </row>
    <row r="34" spans="1:16" ht="18.75" customHeight="1">
      <c r="A34" s="440"/>
      <c r="B34" s="441"/>
      <c r="C34" s="444"/>
      <c r="D34" s="445"/>
      <c r="E34" s="448"/>
      <c r="F34" s="244" t="s">
        <v>247</v>
      </c>
      <c r="G34" s="245"/>
      <c r="H34" s="245"/>
      <c r="I34" s="246"/>
      <c r="J34" s="249">
        <v>10000</v>
      </c>
      <c r="K34" s="232"/>
    </row>
    <row r="35" spans="1:16" ht="18.75" customHeight="1">
      <c r="A35" s="440"/>
      <c r="B35" s="441"/>
      <c r="C35" s="444"/>
      <c r="D35" s="445"/>
      <c r="E35" s="448"/>
      <c r="F35" s="244" t="s">
        <v>357</v>
      </c>
      <c r="G35" s="251"/>
      <c r="H35" s="251"/>
      <c r="I35" s="252"/>
      <c r="J35" s="253">
        <v>125400</v>
      </c>
      <c r="K35" s="254"/>
    </row>
    <row r="36" spans="1:16" ht="18.75" customHeight="1">
      <c r="A36" s="440"/>
      <c r="B36" s="441"/>
      <c r="C36" s="444"/>
      <c r="D36" s="445"/>
      <c r="E36" s="448"/>
      <c r="F36" s="244" t="s">
        <v>358</v>
      </c>
      <c r="G36" s="251"/>
      <c r="H36" s="251"/>
      <c r="I36" s="252"/>
      <c r="J36" s="250">
        <v>96000</v>
      </c>
      <c r="K36" s="254"/>
    </row>
    <row r="37" spans="1:16" ht="18.75" customHeight="1">
      <c r="A37" s="440"/>
      <c r="B37" s="441"/>
      <c r="C37" s="444"/>
      <c r="D37" s="445"/>
      <c r="E37" s="448"/>
      <c r="F37" s="244" t="s">
        <v>359</v>
      </c>
      <c r="G37" s="245"/>
      <c r="H37" s="245"/>
      <c r="I37" s="255"/>
      <c r="J37" s="253">
        <v>188000</v>
      </c>
      <c r="K37" s="232"/>
    </row>
    <row r="38" spans="1:16" ht="18.75" customHeight="1">
      <c r="A38" s="440"/>
      <c r="B38" s="441"/>
      <c r="C38" s="444"/>
      <c r="D38" s="445"/>
      <c r="E38" s="448"/>
      <c r="F38" s="244" t="s">
        <v>248</v>
      </c>
      <c r="G38" s="245"/>
      <c r="H38" s="245"/>
      <c r="I38" s="255"/>
      <c r="J38" s="249">
        <v>65000</v>
      </c>
      <c r="K38" s="232"/>
    </row>
    <row r="39" spans="1:16" ht="18.75" customHeight="1">
      <c r="A39" s="440"/>
      <c r="B39" s="441"/>
      <c r="C39" s="444"/>
      <c r="D39" s="445"/>
      <c r="E39" s="448"/>
      <c r="F39" s="244" t="s">
        <v>249</v>
      </c>
      <c r="G39" s="245"/>
      <c r="H39" s="245"/>
      <c r="I39" s="255"/>
      <c r="J39" s="248">
        <v>40000</v>
      </c>
      <c r="K39" s="232"/>
    </row>
    <row r="40" spans="1:16" ht="18.75" customHeight="1" thickBot="1">
      <c r="A40" s="442"/>
      <c r="B40" s="443"/>
      <c r="C40" s="446"/>
      <c r="D40" s="447"/>
      <c r="E40" s="449"/>
      <c r="F40" s="438" t="s">
        <v>250</v>
      </c>
      <c r="G40" s="439"/>
      <c r="H40" s="439"/>
      <c r="I40" s="256"/>
      <c r="J40" s="257">
        <v>30000</v>
      </c>
      <c r="K40" s="236"/>
    </row>
    <row r="41" spans="1:16" ht="18.75" customHeight="1">
      <c r="A41" s="450" t="s">
        <v>251</v>
      </c>
      <c r="B41" s="451"/>
      <c r="C41" s="454">
        <f>SUM(J41:J42)</f>
        <v>117000</v>
      </c>
      <c r="D41" s="455"/>
      <c r="E41" s="458"/>
      <c r="F41" s="436" t="s">
        <v>252</v>
      </c>
      <c r="G41" s="437"/>
      <c r="H41" s="437"/>
      <c r="I41" s="258"/>
      <c r="J41" s="259">
        <v>72000</v>
      </c>
      <c r="K41" s="238"/>
    </row>
    <row r="42" spans="1:16" ht="18.75" customHeight="1" thickBot="1">
      <c r="A42" s="452"/>
      <c r="B42" s="453"/>
      <c r="C42" s="456"/>
      <c r="D42" s="457"/>
      <c r="E42" s="459"/>
      <c r="F42" s="438" t="s">
        <v>253</v>
      </c>
      <c r="G42" s="439"/>
      <c r="H42" s="439"/>
      <c r="I42" s="256"/>
      <c r="J42" s="257">
        <v>45000</v>
      </c>
      <c r="K42" s="236"/>
    </row>
    <row r="43" spans="1:16" ht="18.75" customHeight="1" thickBot="1">
      <c r="A43" s="425" t="s">
        <v>126</v>
      </c>
      <c r="B43" s="426"/>
      <c r="C43" s="430">
        <f>SUM(J43)</f>
        <v>145000</v>
      </c>
      <c r="D43" s="431"/>
      <c r="E43" s="260"/>
      <c r="F43" s="261" t="s">
        <v>254</v>
      </c>
      <c r="G43" s="261"/>
      <c r="H43" s="261"/>
      <c r="I43" s="262"/>
      <c r="J43" s="263">
        <v>145000</v>
      </c>
      <c r="K43" s="264"/>
    </row>
    <row r="44" spans="1:16" ht="18.75" customHeight="1" thickBot="1">
      <c r="A44" s="425" t="s">
        <v>128</v>
      </c>
      <c r="B44" s="426"/>
      <c r="C44" s="430">
        <f>SUM(J44)</f>
        <v>10000</v>
      </c>
      <c r="D44" s="431"/>
      <c r="E44" s="260"/>
      <c r="F44" s="433" t="s">
        <v>255</v>
      </c>
      <c r="G44" s="433"/>
      <c r="H44" s="433"/>
      <c r="I44" s="262"/>
      <c r="J44" s="265">
        <v>10000</v>
      </c>
      <c r="K44" s="264"/>
    </row>
    <row r="45" spans="1:16" ht="18.75" customHeight="1" thickBot="1">
      <c r="A45" s="425" t="s">
        <v>132</v>
      </c>
      <c r="B45" s="426"/>
      <c r="C45" s="430">
        <v>22000</v>
      </c>
      <c r="D45" s="431"/>
      <c r="E45" s="260"/>
      <c r="F45" s="433" t="s">
        <v>256</v>
      </c>
      <c r="G45" s="433"/>
      <c r="H45" s="433"/>
      <c r="I45" s="262"/>
      <c r="J45" s="265">
        <v>22000</v>
      </c>
      <c r="K45" s="264"/>
    </row>
    <row r="46" spans="1:16" ht="18.75" customHeight="1" thickBot="1">
      <c r="A46" s="425" t="s">
        <v>130</v>
      </c>
      <c r="B46" s="426"/>
      <c r="C46" s="430">
        <f>SUM(J46)</f>
        <v>30000</v>
      </c>
      <c r="D46" s="431"/>
      <c r="E46" s="266"/>
      <c r="F46" s="429" t="s">
        <v>257</v>
      </c>
      <c r="G46" s="429"/>
      <c r="H46" s="429"/>
      <c r="I46" s="262"/>
      <c r="J46" s="263">
        <v>30000</v>
      </c>
      <c r="K46" s="264"/>
    </row>
    <row r="47" spans="1:16" ht="18.75" customHeight="1" thickBot="1">
      <c r="A47" s="425" t="s">
        <v>134</v>
      </c>
      <c r="B47" s="426"/>
      <c r="C47" s="430">
        <f>J47</f>
        <v>64800</v>
      </c>
      <c r="D47" s="431"/>
      <c r="E47" s="266"/>
      <c r="F47" s="267" t="s">
        <v>258</v>
      </c>
      <c r="G47" s="261"/>
      <c r="H47" s="261"/>
      <c r="I47" s="262"/>
      <c r="J47" s="263">
        <v>64800</v>
      </c>
      <c r="K47" s="264"/>
    </row>
    <row r="48" spans="1:16" ht="18.75" customHeight="1" thickBot="1">
      <c r="A48" s="425" t="s">
        <v>136</v>
      </c>
      <c r="B48" s="426"/>
      <c r="C48" s="430">
        <f>J48</f>
        <v>567416</v>
      </c>
      <c r="D48" s="431"/>
      <c r="E48" s="266"/>
      <c r="F48" s="432"/>
      <c r="G48" s="429"/>
      <c r="H48" s="429"/>
      <c r="I48" s="262"/>
      <c r="J48" s="263">
        <f>C13-N48</f>
        <v>567416</v>
      </c>
      <c r="K48" s="264"/>
      <c r="N48" s="268">
        <f>SUM(J18:J47)</f>
        <v>2204160</v>
      </c>
      <c r="P48" s="268"/>
    </row>
    <row r="49" spans="1:11" ht="24" customHeight="1" thickBot="1">
      <c r="A49" s="425" t="s">
        <v>187</v>
      </c>
      <c r="B49" s="426"/>
      <c r="C49" s="427">
        <f>SUM(C18:C48)</f>
        <v>2771576</v>
      </c>
      <c r="D49" s="428"/>
      <c r="E49" s="269"/>
      <c r="F49" s="429"/>
      <c r="G49" s="429"/>
      <c r="H49" s="429"/>
      <c r="I49" s="480">
        <f>SUM(J18:J48)</f>
        <v>2771576</v>
      </c>
      <c r="J49" s="480"/>
      <c r="K49" s="264"/>
    </row>
    <row r="50" spans="1:11" ht="13.5" customHeight="1">
      <c r="A50" s="225"/>
      <c r="B50" s="225"/>
      <c r="C50" s="270"/>
      <c r="D50" s="270"/>
      <c r="E50" s="270"/>
      <c r="I50" s="271"/>
      <c r="J50" s="271"/>
    </row>
    <row r="51" spans="1:11" ht="17.25" customHeight="1">
      <c r="A51" s="223" t="s">
        <v>259</v>
      </c>
      <c r="F51" s="272">
        <f>SUM(C13-C49)</f>
        <v>0</v>
      </c>
      <c r="G51" s="223" t="s">
        <v>139</v>
      </c>
    </row>
    <row r="52" spans="1:11" ht="13.5" customHeight="1"/>
  </sheetData>
  <mergeCells count="59">
    <mergeCell ref="I49:J49"/>
    <mergeCell ref="A1:K1"/>
    <mergeCell ref="I3:K3"/>
    <mergeCell ref="I4:K4"/>
    <mergeCell ref="I6:J6"/>
    <mergeCell ref="A7:B7"/>
    <mergeCell ref="C7:E7"/>
    <mergeCell ref="F7:K7"/>
    <mergeCell ref="A8:B8"/>
    <mergeCell ref="C8:D8"/>
    <mergeCell ref="A9:B9"/>
    <mergeCell ref="C9:D9"/>
    <mergeCell ref="F9:J9"/>
    <mergeCell ref="A10:B10"/>
    <mergeCell ref="C10:D10"/>
    <mergeCell ref="A11:B11"/>
    <mergeCell ref="C11:D11"/>
    <mergeCell ref="A12:B12"/>
    <mergeCell ref="C12:D12"/>
    <mergeCell ref="F12:J12"/>
    <mergeCell ref="A13:B13"/>
    <mergeCell ref="C13:D13"/>
    <mergeCell ref="F13:J13"/>
    <mergeCell ref="I16:J16"/>
    <mergeCell ref="A17:B17"/>
    <mergeCell ref="C17:E17"/>
    <mergeCell ref="F17:K17"/>
    <mergeCell ref="A18:B18"/>
    <mergeCell ref="C18:D18"/>
    <mergeCell ref="F18:I18"/>
    <mergeCell ref="F19:H19"/>
    <mergeCell ref="F41:H41"/>
    <mergeCell ref="F42:H42"/>
    <mergeCell ref="A44:B44"/>
    <mergeCell ref="C44:D44"/>
    <mergeCell ref="A19:B40"/>
    <mergeCell ref="C19:D40"/>
    <mergeCell ref="E19:E40"/>
    <mergeCell ref="F40:H40"/>
    <mergeCell ref="A41:B42"/>
    <mergeCell ref="C41:D42"/>
    <mergeCell ref="E41:E42"/>
    <mergeCell ref="A43:B43"/>
    <mergeCell ref="C43:D43"/>
    <mergeCell ref="F44:H44"/>
    <mergeCell ref="A45:B45"/>
    <mergeCell ref="C45:D45"/>
    <mergeCell ref="F45:H45"/>
    <mergeCell ref="A46:B46"/>
    <mergeCell ref="C46:D46"/>
    <mergeCell ref="F46:H46"/>
    <mergeCell ref="A49:B49"/>
    <mergeCell ref="C49:D49"/>
    <mergeCell ref="F49:H49"/>
    <mergeCell ref="A47:B47"/>
    <mergeCell ref="C47:D47"/>
    <mergeCell ref="A48:B48"/>
    <mergeCell ref="C48:D48"/>
    <mergeCell ref="F48:H48"/>
  </mergeCells>
  <phoneticPr fontId="46"/>
  <pageMargins left="0.59027777777777801" right="0.31388888888888899" top="0.235416666666667" bottom="0" header="0.196527777777778" footer="0.118055555555556"/>
  <pageSetup paperSize="9" scale="93" orientation="portrait" horizontalDpi="4294967293"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topLeftCell="A16" workbookViewId="0">
      <selection activeCell="K26" sqref="K26"/>
    </sheetView>
  </sheetViews>
  <sheetFormatPr defaultColWidth="8.875" defaultRowHeight="13.5"/>
  <sheetData/>
  <phoneticPr fontId="46"/>
  <pageMargins left="0.69930555555555596" right="0.69930555555555596"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workbookViewId="0">
      <selection activeCell="A14" sqref="A14:XFD14"/>
    </sheetView>
  </sheetViews>
  <sheetFormatPr defaultColWidth="8.875" defaultRowHeight="24"/>
  <cols>
    <col min="1" max="1" width="4.5" style="2" customWidth="1"/>
    <col min="2" max="16384" width="8.875" style="2"/>
  </cols>
  <sheetData>
    <row r="1" spans="2:10" s="163" customFormat="1" ht="28.5">
      <c r="B1" s="281" t="s">
        <v>3</v>
      </c>
      <c r="C1" s="281"/>
      <c r="D1" s="281"/>
      <c r="E1" s="281"/>
      <c r="F1" s="281"/>
      <c r="G1" s="281"/>
      <c r="H1" s="281"/>
      <c r="I1" s="281"/>
      <c r="J1" s="281"/>
    </row>
    <row r="2" spans="2:10" s="163" customFormat="1" ht="25.5">
      <c r="B2" s="164"/>
      <c r="C2" s="164"/>
      <c r="D2" s="164"/>
      <c r="E2" s="164"/>
      <c r="F2" s="164"/>
      <c r="G2" s="164"/>
      <c r="H2" s="164"/>
      <c r="I2" s="164"/>
      <c r="J2" s="164"/>
    </row>
    <row r="4" spans="2:10">
      <c r="B4" s="2" t="s">
        <v>328</v>
      </c>
    </row>
    <row r="6" spans="2:10">
      <c r="B6" s="2" t="s">
        <v>325</v>
      </c>
    </row>
    <row r="8" spans="2:10">
      <c r="B8" s="2" t="s">
        <v>326</v>
      </c>
    </row>
    <row r="9" spans="2:10">
      <c r="B9" s="2" t="s">
        <v>327</v>
      </c>
    </row>
    <row r="11" spans="2:10">
      <c r="B11" s="2" t="s">
        <v>329</v>
      </c>
    </row>
    <row r="13" spans="2:10">
      <c r="B13" s="2" t="s">
        <v>330</v>
      </c>
    </row>
    <row r="15" spans="2:10">
      <c r="B15" s="2" t="s">
        <v>331</v>
      </c>
    </row>
  </sheetData>
  <mergeCells count="1">
    <mergeCell ref="B1:J1"/>
  </mergeCells>
  <phoneticPr fontId="46"/>
  <pageMargins left="0.69930555555555596" right="0.69930555555555596" top="0.75" bottom="0.75" header="0.3" footer="0.3"/>
  <pageSetup paperSize="9" orientation="portrait" horizont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0"/>
  <sheetViews>
    <sheetView workbookViewId="0">
      <selection activeCell="C8" sqref="C8"/>
    </sheetView>
  </sheetViews>
  <sheetFormatPr defaultColWidth="8.875" defaultRowHeight="14.25"/>
  <cols>
    <col min="1" max="16384" width="8.875" style="3"/>
  </cols>
  <sheetData>
    <row r="1" spans="1:9" ht="7.5" customHeight="1"/>
    <row r="2" spans="1:9" ht="18.75">
      <c r="A2" s="50" t="s">
        <v>4</v>
      </c>
    </row>
    <row r="3" spans="1:9" ht="6.75" customHeight="1"/>
    <row r="4" spans="1:9" ht="24">
      <c r="A4" s="282" t="s">
        <v>5</v>
      </c>
      <c r="B4" s="282"/>
      <c r="C4" s="282"/>
      <c r="D4" s="282"/>
      <c r="E4" s="282"/>
      <c r="F4" s="282"/>
      <c r="G4" s="282"/>
      <c r="H4" s="282"/>
      <c r="I4" s="282"/>
    </row>
    <row r="5" spans="1:9" ht="15" customHeight="1"/>
    <row r="6" spans="1:9" ht="15" customHeight="1"/>
    <row r="8" spans="1:9">
      <c r="A8" s="3" t="s">
        <v>6</v>
      </c>
    </row>
    <row r="10" spans="1:9">
      <c r="A10" s="3" t="s">
        <v>7</v>
      </c>
    </row>
    <row r="11" spans="1:9">
      <c r="A11" s="3" t="s">
        <v>8</v>
      </c>
    </row>
    <row r="13" spans="1:9" ht="5.25" customHeight="1"/>
    <row r="14" spans="1:9">
      <c r="A14" s="3" t="s">
        <v>9</v>
      </c>
    </row>
    <row r="16" spans="1:9">
      <c r="A16" s="3" t="s">
        <v>10</v>
      </c>
    </row>
    <row r="17" spans="1:1">
      <c r="A17" s="3" t="s">
        <v>11</v>
      </c>
    </row>
    <row r="19" spans="1:1" ht="5.25" customHeight="1"/>
    <row r="20" spans="1:1">
      <c r="A20" s="3" t="s">
        <v>12</v>
      </c>
    </row>
    <row r="22" spans="1:1">
      <c r="A22" s="3" t="s">
        <v>13</v>
      </c>
    </row>
    <row r="23" spans="1:1">
      <c r="A23" s="3" t="s">
        <v>14</v>
      </c>
    </row>
    <row r="24" spans="1:1">
      <c r="A24" s="3" t="s">
        <v>15</v>
      </c>
    </row>
    <row r="25" spans="1:1">
      <c r="A25" s="3" t="s">
        <v>16</v>
      </c>
    </row>
    <row r="26" spans="1:1">
      <c r="A26" s="3" t="s">
        <v>17</v>
      </c>
    </row>
    <row r="27" spans="1:1">
      <c r="A27" s="3" t="s">
        <v>18</v>
      </c>
    </row>
    <row r="29" spans="1:1" ht="5.25" customHeight="1"/>
    <row r="30" spans="1:1">
      <c r="A30" s="3" t="s">
        <v>19</v>
      </c>
    </row>
    <row r="32" spans="1:1">
      <c r="A32" s="3" t="s">
        <v>20</v>
      </c>
    </row>
    <row r="33" spans="1:2">
      <c r="A33" s="3" t="s">
        <v>21</v>
      </c>
    </row>
    <row r="34" spans="1:2">
      <c r="A34" s="3" t="s">
        <v>22</v>
      </c>
    </row>
    <row r="36" spans="1:2" ht="5.25" customHeight="1"/>
    <row r="37" spans="1:2">
      <c r="A37" s="3" t="s">
        <v>23</v>
      </c>
    </row>
    <row r="39" spans="1:2">
      <c r="A39" s="3" t="s">
        <v>24</v>
      </c>
    </row>
    <row r="40" spans="1:2">
      <c r="A40" s="3" t="s">
        <v>25</v>
      </c>
    </row>
    <row r="41" spans="1:2" s="160" customFormat="1">
      <c r="A41" s="162" t="s">
        <v>26</v>
      </c>
      <c r="B41" s="162"/>
    </row>
    <row r="42" spans="1:2" s="160" customFormat="1">
      <c r="A42" s="162" t="s">
        <v>27</v>
      </c>
      <c r="B42" s="162"/>
    </row>
    <row r="43" spans="1:2" s="160" customFormat="1"/>
    <row r="44" spans="1:2" ht="5.25" customHeight="1"/>
    <row r="45" spans="1:2">
      <c r="A45" s="3" t="s">
        <v>28</v>
      </c>
    </row>
    <row r="47" spans="1:2">
      <c r="A47" s="3" t="s">
        <v>29</v>
      </c>
    </row>
    <row r="48" spans="1:2">
      <c r="A48" s="3" t="s">
        <v>30</v>
      </c>
    </row>
    <row r="49" spans="1:9">
      <c r="A49" s="3" t="s">
        <v>31</v>
      </c>
    </row>
    <row r="50" spans="1:9">
      <c r="A50" s="3" t="s">
        <v>32</v>
      </c>
    </row>
    <row r="51" spans="1:9">
      <c r="A51" s="3" t="s">
        <v>33</v>
      </c>
    </row>
    <row r="52" spans="1:9">
      <c r="A52" s="3" t="s">
        <v>34</v>
      </c>
    </row>
    <row r="53" spans="1:9">
      <c r="A53" s="3" t="s">
        <v>35</v>
      </c>
    </row>
    <row r="54" spans="1:9" s="160" customFormat="1">
      <c r="A54" s="162" t="s">
        <v>36</v>
      </c>
      <c r="B54" s="162"/>
    </row>
    <row r="55" spans="1:9" s="160" customFormat="1">
      <c r="A55" s="162" t="s">
        <v>37</v>
      </c>
      <c r="B55" s="162"/>
    </row>
    <row r="56" spans="1:9" s="162" customFormat="1">
      <c r="A56" s="162" t="s">
        <v>38</v>
      </c>
    </row>
    <row r="60" spans="1:9">
      <c r="A60" s="283"/>
      <c r="B60" s="283"/>
      <c r="C60" s="283"/>
      <c r="D60" s="283"/>
      <c r="E60" s="283"/>
      <c r="F60" s="283"/>
      <c r="G60" s="283"/>
      <c r="H60" s="283"/>
      <c r="I60" s="283"/>
    </row>
  </sheetData>
  <mergeCells count="2">
    <mergeCell ref="A4:I4"/>
    <mergeCell ref="A60:I60"/>
  </mergeCells>
  <phoneticPr fontId="46"/>
  <pageMargins left="0.34930555555555598" right="0.11874999999999999" top="0.74791666666666701" bottom="0.55000000000000004" header="0.31388888888888899" footer="0.31388888888888899"/>
  <pageSetup paperSize="9" orientation="portrait" horizontalDpi="4294967293" r:id="rId1"/>
  <headerFooter>
    <oddFooter>&amp;C1</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J46"/>
  <sheetViews>
    <sheetView workbookViewId="0">
      <selection activeCell="A5" sqref="A5"/>
    </sheetView>
  </sheetViews>
  <sheetFormatPr defaultColWidth="8.875" defaultRowHeight="14.25"/>
  <cols>
    <col min="1" max="9" width="8.875" style="3"/>
    <col min="10" max="10" width="16.125" style="3" customWidth="1"/>
    <col min="11" max="16384" width="8.875" style="3"/>
  </cols>
  <sheetData>
    <row r="4" spans="1:1">
      <c r="A4" s="3" t="s">
        <v>39</v>
      </c>
    </row>
    <row r="5" spans="1:1" s="160" customFormat="1">
      <c r="A5" s="162" t="s">
        <v>40</v>
      </c>
    </row>
    <row r="6" spans="1:1" s="160" customFormat="1">
      <c r="A6" s="162" t="s">
        <v>41</v>
      </c>
    </row>
    <row r="7" spans="1:1" s="160" customFormat="1">
      <c r="A7" s="162" t="s">
        <v>42</v>
      </c>
    </row>
    <row r="9" spans="1:1">
      <c r="A9" s="3" t="s">
        <v>43</v>
      </c>
    </row>
    <row r="10" spans="1:1">
      <c r="A10" s="3" t="s">
        <v>44</v>
      </c>
    </row>
    <row r="11" spans="1:1">
      <c r="A11" s="3" t="s">
        <v>45</v>
      </c>
    </row>
    <row r="14" spans="1:1">
      <c r="A14" s="3" t="s">
        <v>46</v>
      </c>
    </row>
    <row r="15" spans="1:1">
      <c r="A15" s="3" t="s">
        <v>47</v>
      </c>
    </row>
    <row r="16" spans="1:1">
      <c r="A16" s="3" t="s">
        <v>48</v>
      </c>
    </row>
    <row r="17" spans="1:1">
      <c r="A17" s="3" t="s">
        <v>49</v>
      </c>
    </row>
    <row r="18" spans="1:1">
      <c r="A18" s="3" t="s">
        <v>50</v>
      </c>
    </row>
    <row r="19" spans="1:1">
      <c r="A19" s="3" t="s">
        <v>51</v>
      </c>
    </row>
    <row r="20" spans="1:1">
      <c r="A20" s="3" t="s">
        <v>52</v>
      </c>
    </row>
    <row r="23" spans="1:1">
      <c r="A23" s="3" t="s">
        <v>53</v>
      </c>
    </row>
    <row r="24" spans="1:1">
      <c r="A24" s="3" t="s">
        <v>54</v>
      </c>
    </row>
    <row r="25" spans="1:1">
      <c r="A25" s="3" t="s">
        <v>55</v>
      </c>
    </row>
    <row r="28" spans="1:1">
      <c r="A28" s="3" t="s">
        <v>56</v>
      </c>
    </row>
    <row r="29" spans="1:1">
      <c r="A29" s="3" t="s">
        <v>57</v>
      </c>
    </row>
    <row r="32" spans="1:1">
      <c r="A32" s="3" t="s">
        <v>58</v>
      </c>
    </row>
    <row r="33" spans="1:10">
      <c r="A33" s="3" t="s">
        <v>59</v>
      </c>
    </row>
    <row r="38" spans="1:10">
      <c r="A38" s="3" t="s">
        <v>60</v>
      </c>
    </row>
    <row r="39" spans="1:10">
      <c r="A39" s="3" t="s">
        <v>61</v>
      </c>
    </row>
    <row r="40" spans="1:10">
      <c r="A40" s="3" t="s">
        <v>62</v>
      </c>
    </row>
    <row r="41" spans="1:10">
      <c r="A41" s="3" t="s">
        <v>63</v>
      </c>
    </row>
    <row r="42" spans="1:10">
      <c r="A42" s="3" t="s">
        <v>64</v>
      </c>
    </row>
    <row r="43" spans="1:10">
      <c r="A43" s="3" t="s">
        <v>65</v>
      </c>
    </row>
    <row r="44" spans="1:10" s="161" customFormat="1">
      <c r="A44" s="162" t="s">
        <v>66</v>
      </c>
    </row>
    <row r="45" spans="1:10">
      <c r="A45" s="3" t="s">
        <v>67</v>
      </c>
    </row>
    <row r="46" spans="1:10">
      <c r="A46" s="284" t="s">
        <v>68</v>
      </c>
      <c r="B46" s="284"/>
      <c r="C46" s="284"/>
      <c r="D46" s="284"/>
      <c r="E46" s="284"/>
      <c r="F46" s="284"/>
      <c r="G46" s="284"/>
      <c r="H46" s="284"/>
      <c r="I46" s="284"/>
      <c r="J46" s="284"/>
    </row>
  </sheetData>
  <mergeCells count="1">
    <mergeCell ref="A46:J46"/>
  </mergeCells>
  <phoneticPr fontId="46"/>
  <pageMargins left="0.47152777777777799" right="0.118055555555556" top="0.74791666666666701" bottom="0.74791666666666701" header="0.31388888888888899" footer="0.31388888888888899"/>
  <pageSetup paperSize="9" orientation="portrait" horizontalDpi="4294967293" r:id="rId1"/>
  <headerFooter>
    <oddFooter>&amp;C2</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5"/>
  <sheetViews>
    <sheetView tabSelected="1" workbookViewId="0">
      <selection activeCell="L29" sqref="L29"/>
    </sheetView>
  </sheetViews>
  <sheetFormatPr defaultColWidth="8.875" defaultRowHeight="13.5"/>
  <cols>
    <col min="1" max="1" width="1.375" style="4" customWidth="1"/>
    <col min="2" max="2" width="4.375" style="5" customWidth="1"/>
    <col min="3" max="3" width="6.625" style="155" customWidth="1"/>
    <col min="4" max="4" width="43" style="4" customWidth="1"/>
    <col min="5" max="5" width="4.625" style="4" customWidth="1"/>
    <col min="6" max="6" width="5.625" style="4" customWidth="1"/>
    <col min="7" max="7" width="42.625" style="4" customWidth="1"/>
    <col min="8" max="16384" width="8.875" style="4"/>
  </cols>
  <sheetData>
    <row r="1" spans="1:8">
      <c r="A1" s="294" t="s">
        <v>314</v>
      </c>
      <c r="B1" s="294"/>
      <c r="C1" s="294"/>
      <c r="D1" s="294"/>
      <c r="E1" s="294"/>
      <c r="F1" s="294"/>
      <c r="G1" s="294"/>
    </row>
    <row r="2" spans="1:8">
      <c r="A2" s="294"/>
      <c r="B2" s="294"/>
      <c r="C2" s="294"/>
      <c r="D2" s="294"/>
      <c r="E2" s="294"/>
      <c r="F2" s="294"/>
      <c r="G2" s="294"/>
    </row>
    <row r="3" spans="1:8" ht="14.25" thickBot="1"/>
    <row r="4" spans="1:8" s="50" customFormat="1" ht="18.75">
      <c r="A4" s="4"/>
      <c r="B4" s="300" t="s">
        <v>69</v>
      </c>
      <c r="C4" s="297" t="s">
        <v>70</v>
      </c>
      <c r="D4" s="295" t="s">
        <v>71</v>
      </c>
      <c r="E4" s="300" t="s">
        <v>69</v>
      </c>
      <c r="F4" s="297" t="s">
        <v>70</v>
      </c>
      <c r="G4" s="292" t="s">
        <v>71</v>
      </c>
      <c r="H4" s="4"/>
    </row>
    <row r="5" spans="1:8" ht="13.5" customHeight="1" thickBot="1">
      <c r="B5" s="301"/>
      <c r="C5" s="298"/>
      <c r="D5" s="296"/>
      <c r="E5" s="301"/>
      <c r="F5" s="298"/>
      <c r="G5" s="293"/>
    </row>
    <row r="6" spans="1:8" ht="15" customHeight="1" thickBot="1">
      <c r="B6" s="156">
        <v>2</v>
      </c>
      <c r="C6" s="192">
        <v>26</v>
      </c>
      <c r="D6" s="23" t="s">
        <v>72</v>
      </c>
      <c r="E6" s="304">
        <v>11</v>
      </c>
      <c r="F6" s="174">
        <v>6</v>
      </c>
      <c r="G6" s="24" t="s">
        <v>306</v>
      </c>
      <c r="H6" s="23"/>
    </row>
    <row r="7" spans="1:8" ht="15" customHeight="1">
      <c r="B7" s="285">
        <v>4</v>
      </c>
      <c r="C7" s="190">
        <v>12</v>
      </c>
      <c r="D7" s="200" t="s">
        <v>73</v>
      </c>
      <c r="E7" s="291"/>
      <c r="F7" s="173">
        <v>8</v>
      </c>
      <c r="G7" s="24" t="s">
        <v>271</v>
      </c>
      <c r="H7" s="23"/>
    </row>
    <row r="8" spans="1:8" ht="15" customHeight="1">
      <c r="B8" s="286"/>
      <c r="C8" s="174">
        <v>15</v>
      </c>
      <c r="D8" s="18" t="s">
        <v>74</v>
      </c>
      <c r="E8" s="291"/>
      <c r="F8" s="182">
        <v>11</v>
      </c>
      <c r="G8" s="25" t="s">
        <v>270</v>
      </c>
      <c r="H8" s="23"/>
    </row>
    <row r="9" spans="1:8" ht="15" customHeight="1">
      <c r="B9" s="286"/>
      <c r="C9" s="174">
        <v>18</v>
      </c>
      <c r="D9" s="25" t="s">
        <v>292</v>
      </c>
      <c r="E9" s="291"/>
      <c r="F9" s="173">
        <v>12</v>
      </c>
      <c r="G9" s="25" t="s">
        <v>262</v>
      </c>
    </row>
    <row r="10" spans="1:8" ht="15" customHeight="1" thickBot="1">
      <c r="B10" s="184"/>
      <c r="C10" s="195">
        <v>19</v>
      </c>
      <c r="D10" s="198" t="s">
        <v>315</v>
      </c>
      <c r="E10" s="291"/>
      <c r="F10" s="299">
        <v>26</v>
      </c>
      <c r="G10" s="302" t="s">
        <v>272</v>
      </c>
    </row>
    <row r="11" spans="1:8" ht="15" customHeight="1" thickBot="1">
      <c r="B11" s="285">
        <v>5</v>
      </c>
      <c r="C11" s="196">
        <v>8</v>
      </c>
      <c r="D11" s="27" t="s">
        <v>293</v>
      </c>
      <c r="E11" s="305"/>
      <c r="F11" s="287"/>
      <c r="G11" s="303"/>
    </row>
    <row r="12" spans="1:8" ht="15" customHeight="1" thickBot="1">
      <c r="B12" s="286"/>
      <c r="C12" s="174">
        <v>14</v>
      </c>
      <c r="D12" s="199" t="s">
        <v>308</v>
      </c>
      <c r="E12" s="285">
        <v>12</v>
      </c>
      <c r="F12" s="54">
        <v>5</v>
      </c>
      <c r="G12" s="183" t="s">
        <v>310</v>
      </c>
    </row>
    <row r="13" spans="1:8" ht="15" customHeight="1">
      <c r="B13" s="286"/>
      <c r="C13" s="299">
        <v>17</v>
      </c>
      <c r="D13" s="177" t="s">
        <v>75</v>
      </c>
      <c r="E13" s="286"/>
      <c r="F13" s="30">
        <v>10</v>
      </c>
      <c r="G13" s="24" t="s">
        <v>288</v>
      </c>
    </row>
    <row r="14" spans="1:8" ht="15" customHeight="1">
      <c r="B14" s="286"/>
      <c r="C14" s="288"/>
      <c r="D14" s="203" t="s">
        <v>275</v>
      </c>
      <c r="E14" s="286"/>
      <c r="F14" s="30">
        <v>11</v>
      </c>
      <c r="G14" s="24" t="s">
        <v>273</v>
      </c>
    </row>
    <row r="15" spans="1:8" ht="15" customHeight="1" thickBot="1">
      <c r="B15" s="287"/>
      <c r="C15" s="191">
        <v>30</v>
      </c>
      <c r="D15" s="177" t="s">
        <v>76</v>
      </c>
      <c r="E15" s="287"/>
      <c r="F15" s="42">
        <v>17</v>
      </c>
      <c r="G15" s="26" t="s">
        <v>274</v>
      </c>
    </row>
    <row r="16" spans="1:8" ht="15" customHeight="1" thickBot="1">
      <c r="B16" s="285">
        <v>6</v>
      </c>
      <c r="C16" s="196">
        <v>3</v>
      </c>
      <c r="D16" s="27" t="s">
        <v>295</v>
      </c>
      <c r="E16" s="285">
        <v>1</v>
      </c>
      <c r="F16" s="178">
        <v>14</v>
      </c>
      <c r="G16" s="176" t="s">
        <v>287</v>
      </c>
    </row>
    <row r="17" spans="2:9" ht="15" customHeight="1" thickBot="1">
      <c r="B17" s="286"/>
      <c r="C17" s="196">
        <v>5</v>
      </c>
      <c r="D17" s="27" t="s">
        <v>294</v>
      </c>
      <c r="E17" s="286"/>
      <c r="F17" s="175">
        <v>16</v>
      </c>
      <c r="G17" s="185" t="s">
        <v>276</v>
      </c>
    </row>
    <row r="18" spans="2:9" ht="15" customHeight="1">
      <c r="B18" s="286"/>
      <c r="C18" s="196">
        <v>18</v>
      </c>
      <c r="D18" s="25" t="s">
        <v>77</v>
      </c>
      <c r="E18" s="286"/>
      <c r="F18" s="186" t="s">
        <v>304</v>
      </c>
      <c r="G18" s="187" t="s">
        <v>305</v>
      </c>
      <c r="I18" s="23"/>
    </row>
    <row r="19" spans="2:9" ht="15" customHeight="1" thickBot="1">
      <c r="B19" s="286"/>
      <c r="C19" s="174">
        <v>25</v>
      </c>
      <c r="D19" s="25" t="s">
        <v>78</v>
      </c>
      <c r="E19" s="287"/>
      <c r="F19" s="174">
        <v>21</v>
      </c>
      <c r="G19" s="188" t="s">
        <v>285</v>
      </c>
      <c r="I19" s="23"/>
    </row>
    <row r="20" spans="2:9" ht="15" customHeight="1" thickBot="1">
      <c r="B20" s="286"/>
      <c r="C20" s="174">
        <v>26</v>
      </c>
      <c r="D20" s="25" t="s">
        <v>300</v>
      </c>
      <c r="E20" s="285">
        <v>2</v>
      </c>
      <c r="F20" s="178">
        <v>4</v>
      </c>
      <c r="G20" s="189" t="s">
        <v>307</v>
      </c>
      <c r="I20" s="23"/>
    </row>
    <row r="21" spans="2:9" ht="15" customHeight="1" thickBot="1">
      <c r="B21" s="287"/>
      <c r="C21" s="195" t="s">
        <v>298</v>
      </c>
      <c r="D21" s="197" t="s">
        <v>79</v>
      </c>
      <c r="E21" s="286"/>
      <c r="F21" s="175">
        <v>27</v>
      </c>
      <c r="G21" s="24" t="s">
        <v>278</v>
      </c>
      <c r="I21" s="157"/>
    </row>
    <row r="22" spans="2:9" ht="15" customHeight="1" thickBot="1">
      <c r="B22" s="285">
        <v>7</v>
      </c>
      <c r="C22" s="190" t="s">
        <v>299</v>
      </c>
      <c r="D22" s="27" t="s">
        <v>79</v>
      </c>
      <c r="E22" s="287"/>
      <c r="F22" s="42">
        <v>28</v>
      </c>
      <c r="G22" s="27" t="s">
        <v>277</v>
      </c>
      <c r="I22" s="159"/>
    </row>
    <row r="23" spans="2:9" ht="15" customHeight="1" thickBot="1">
      <c r="B23" s="286"/>
      <c r="C23" s="196">
        <v>3</v>
      </c>
      <c r="D23" s="24" t="s">
        <v>301</v>
      </c>
      <c r="E23" s="285">
        <v>3</v>
      </c>
      <c r="F23" s="178">
        <v>5</v>
      </c>
      <c r="G23" s="27" t="s">
        <v>286</v>
      </c>
      <c r="I23" s="23"/>
    </row>
    <row r="24" spans="2:9" ht="15" customHeight="1">
      <c r="B24" s="286"/>
      <c r="C24" s="174">
        <v>4</v>
      </c>
      <c r="D24" s="27" t="s">
        <v>260</v>
      </c>
      <c r="E24" s="286"/>
      <c r="F24" s="174">
        <v>13</v>
      </c>
      <c r="G24" s="24" t="s">
        <v>279</v>
      </c>
    </row>
    <row r="25" spans="2:9" ht="15" customHeight="1" thickBot="1">
      <c r="B25" s="287"/>
      <c r="C25" s="191">
        <v>9</v>
      </c>
      <c r="D25" s="24" t="s">
        <v>296</v>
      </c>
      <c r="E25" s="286"/>
      <c r="F25" s="174">
        <v>18</v>
      </c>
      <c r="G25" s="25" t="s">
        <v>280</v>
      </c>
      <c r="H25" s="23"/>
    </row>
    <row r="26" spans="2:9" ht="15" customHeight="1" thickBot="1">
      <c r="B26" s="285">
        <v>9</v>
      </c>
      <c r="C26" s="196">
        <v>3</v>
      </c>
      <c r="D26" s="24" t="s">
        <v>309</v>
      </c>
      <c r="E26" s="287"/>
      <c r="F26" s="42">
        <v>24</v>
      </c>
      <c r="G26" s="26" t="s">
        <v>282</v>
      </c>
    </row>
    <row r="27" spans="2:9" ht="15" customHeight="1">
      <c r="B27" s="286"/>
      <c r="C27" s="193">
        <v>6</v>
      </c>
      <c r="D27" s="202" t="s">
        <v>260</v>
      </c>
      <c r="E27" s="285">
        <v>4</v>
      </c>
      <c r="F27" s="285">
        <v>8</v>
      </c>
      <c r="G27" s="207" t="s">
        <v>281</v>
      </c>
    </row>
    <row r="28" spans="2:9" ht="15" customHeight="1">
      <c r="B28" s="286"/>
      <c r="C28" s="174">
        <v>18</v>
      </c>
      <c r="D28" s="18" t="s">
        <v>297</v>
      </c>
      <c r="E28" s="286"/>
      <c r="F28" s="288"/>
      <c r="G28" s="24" t="s">
        <v>283</v>
      </c>
    </row>
    <row r="29" spans="2:9" ht="15" customHeight="1" thickBot="1">
      <c r="B29" s="286"/>
      <c r="C29" s="174">
        <v>24</v>
      </c>
      <c r="D29" s="33" t="s">
        <v>265</v>
      </c>
      <c r="E29" s="287"/>
      <c r="F29" s="205">
        <v>9</v>
      </c>
      <c r="G29" s="208" t="s">
        <v>284</v>
      </c>
    </row>
    <row r="30" spans="2:9" ht="15" customHeight="1" thickBot="1">
      <c r="B30" s="287"/>
      <c r="C30" s="194">
        <v>28</v>
      </c>
      <c r="D30" s="26" t="s">
        <v>264</v>
      </c>
      <c r="E30" s="209"/>
      <c r="F30" s="210"/>
      <c r="G30" s="206"/>
      <c r="H30" s="23"/>
    </row>
    <row r="31" spans="2:9" ht="15" customHeight="1">
      <c r="B31" s="170">
        <v>10</v>
      </c>
      <c r="C31" s="190">
        <v>1</v>
      </c>
      <c r="D31" s="199" t="s">
        <v>261</v>
      </c>
      <c r="E31" s="209"/>
      <c r="F31" s="169"/>
      <c r="G31" s="23"/>
    </row>
    <row r="32" spans="2:9" ht="15" customHeight="1">
      <c r="B32" s="171"/>
      <c r="C32" s="174">
        <v>8</v>
      </c>
      <c r="D32" s="4" t="s">
        <v>302</v>
      </c>
      <c r="E32" s="209"/>
      <c r="F32" s="169"/>
      <c r="G32" s="23"/>
    </row>
    <row r="33" spans="2:9" ht="15" customHeight="1">
      <c r="B33" s="171"/>
      <c r="C33" s="174">
        <v>12</v>
      </c>
      <c r="D33" s="18" t="s">
        <v>266</v>
      </c>
      <c r="E33" s="209"/>
      <c r="F33" s="169"/>
      <c r="G33" s="23"/>
    </row>
    <row r="34" spans="2:9" ht="15" customHeight="1">
      <c r="B34" s="171"/>
      <c r="C34" s="174">
        <v>16</v>
      </c>
      <c r="D34" s="25" t="s">
        <v>303</v>
      </c>
      <c r="E34" s="291"/>
      <c r="F34" s="169"/>
      <c r="G34" s="23"/>
    </row>
    <row r="35" spans="2:9" ht="15" customHeight="1">
      <c r="B35" s="171"/>
      <c r="C35" s="174">
        <v>24</v>
      </c>
      <c r="D35" s="25" t="s">
        <v>267</v>
      </c>
      <c r="E35" s="291"/>
      <c r="F35" s="169"/>
      <c r="G35" s="23"/>
    </row>
    <row r="36" spans="2:9" ht="15" customHeight="1">
      <c r="B36" s="171"/>
      <c r="C36" s="174">
        <v>25</v>
      </c>
      <c r="D36" s="25" t="s">
        <v>268</v>
      </c>
      <c r="E36" s="204"/>
      <c r="F36" s="23"/>
      <c r="G36" s="23"/>
    </row>
    <row r="37" spans="2:9" ht="15" customHeight="1" thickBot="1">
      <c r="B37" s="184"/>
      <c r="C37" s="195">
        <v>27</v>
      </c>
      <c r="D37" s="26" t="s">
        <v>269</v>
      </c>
      <c r="E37" s="289"/>
      <c r="G37"/>
    </row>
    <row r="38" spans="2:9" ht="15" customHeight="1">
      <c r="B38" s="169"/>
      <c r="C38" s="23"/>
      <c r="D38" s="169"/>
      <c r="E38" s="290"/>
      <c r="F38"/>
      <c r="G38" s="23"/>
    </row>
    <row r="39" spans="2:9" ht="15" customHeight="1">
      <c r="B39" s="40"/>
      <c r="C39" s="22"/>
      <c r="D39" s="157"/>
      <c r="G39" s="201"/>
    </row>
    <row r="40" spans="2:9" ht="15" customHeight="1">
      <c r="B40" s="40"/>
      <c r="C40" s="158" t="s">
        <v>80</v>
      </c>
      <c r="E40" s="169"/>
    </row>
    <row r="41" spans="2:9" ht="15" customHeight="1">
      <c r="B41" s="40"/>
      <c r="C41" s="158" t="s">
        <v>81</v>
      </c>
    </row>
    <row r="42" spans="2:9" ht="15" customHeight="1">
      <c r="B42" s="40"/>
      <c r="C42" s="22"/>
      <c r="D42" s="23"/>
      <c r="G42"/>
      <c r="H42" s="23"/>
    </row>
    <row r="43" spans="2:9" ht="15" customHeight="1">
      <c r="B43" s="40"/>
      <c r="C43" s="158"/>
      <c r="G43"/>
    </row>
    <row r="44" spans="2:9" ht="15" customHeight="1">
      <c r="B44" s="40"/>
      <c r="C44" s="158"/>
      <c r="I44" s="23"/>
    </row>
    <row r="45" spans="2:9" ht="15" customHeight="1">
      <c r="B45" s="40"/>
      <c r="F45" s="23"/>
      <c r="I45" s="23"/>
    </row>
    <row r="46" spans="2:9" ht="15" customHeight="1">
      <c r="B46" s="78"/>
      <c r="I46" s="23"/>
    </row>
    <row r="47" spans="2:9" ht="15" customHeight="1"/>
    <row r="48" spans="2:9" ht="15" customHeight="1"/>
    <row r="49" ht="15" customHeight="1"/>
    <row r="50" ht="15" customHeight="1"/>
    <row r="51" ht="15" customHeight="1"/>
    <row r="52" ht="15" customHeight="1"/>
    <row r="53" ht="15" customHeight="1"/>
    <row r="54" ht="15" customHeight="1"/>
    <row r="55" ht="15" customHeight="1"/>
  </sheetData>
  <mergeCells count="24">
    <mergeCell ref="G4:G5"/>
    <mergeCell ref="A1:G2"/>
    <mergeCell ref="D4:D5"/>
    <mergeCell ref="C4:C5"/>
    <mergeCell ref="C13:C14"/>
    <mergeCell ref="B4:B5"/>
    <mergeCell ref="F4:F5"/>
    <mergeCell ref="E4:E5"/>
    <mergeCell ref="B7:B9"/>
    <mergeCell ref="G10:G11"/>
    <mergeCell ref="E6:E11"/>
    <mergeCell ref="F10:F11"/>
    <mergeCell ref="B11:B15"/>
    <mergeCell ref="E37:E38"/>
    <mergeCell ref="E23:E26"/>
    <mergeCell ref="E12:E15"/>
    <mergeCell ref="E16:E19"/>
    <mergeCell ref="E34:E35"/>
    <mergeCell ref="E27:E29"/>
    <mergeCell ref="B22:B25"/>
    <mergeCell ref="B16:B21"/>
    <mergeCell ref="B26:B30"/>
    <mergeCell ref="E20:E22"/>
    <mergeCell ref="F27:F28"/>
  </mergeCells>
  <phoneticPr fontId="46"/>
  <pageMargins left="0.34930555555555598" right="0.118055555555556" top="0.74791666666666701" bottom="0.74791666666666701" header="0.31388888888888899" footer="0.31388888888888899"/>
  <pageSetup paperSize="9" scale="92" orientation="portrait" horizontalDpi="4294967293" r:id="rId1"/>
  <headerFooter>
    <oddFooter>&amp;C3</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3"/>
  <sheetViews>
    <sheetView zoomScale="125" zoomScaleNormal="125" workbookViewId="0">
      <selection activeCell="D69" sqref="D69"/>
    </sheetView>
  </sheetViews>
  <sheetFormatPr defaultColWidth="8.875" defaultRowHeight="13.5"/>
  <cols>
    <col min="1" max="1" width="12.5" style="87" customWidth="1"/>
    <col min="2" max="2" width="16.125" style="172" customWidth="1"/>
    <col min="3" max="4" width="17.875" style="172" customWidth="1"/>
    <col min="5" max="5" width="29.375" style="172" customWidth="1"/>
    <col min="6" max="6" width="16.625" style="172" customWidth="1"/>
    <col min="7" max="16384" width="8.875" style="172"/>
  </cols>
  <sheetData>
    <row r="1" spans="1:6" s="82" customFormat="1" ht="24">
      <c r="A1" s="309" t="s">
        <v>335</v>
      </c>
      <c r="B1" s="309"/>
      <c r="C1" s="309"/>
      <c r="D1" s="309"/>
      <c r="E1" s="309"/>
      <c r="F1" s="88"/>
    </row>
    <row r="2" spans="1:6" ht="7.5" customHeight="1"/>
    <row r="3" spans="1:6" ht="14.25">
      <c r="A3" s="310" t="s">
        <v>82</v>
      </c>
      <c r="B3" s="310"/>
      <c r="C3" s="310"/>
      <c r="D3" s="310"/>
      <c r="E3" s="310"/>
      <c r="F3" s="85"/>
    </row>
    <row r="4" spans="1:6" ht="15.75" customHeight="1">
      <c r="A4" s="311" t="s">
        <v>83</v>
      </c>
      <c r="B4" s="311"/>
    </row>
    <row r="5" spans="1:6" ht="14.25" thickBot="1">
      <c r="E5" s="89" t="s">
        <v>84</v>
      </c>
    </row>
    <row r="6" spans="1:6" s="83" customFormat="1" ht="14.25">
      <c r="A6" s="90" t="s">
        <v>85</v>
      </c>
      <c r="B6" s="90" t="s">
        <v>86</v>
      </c>
      <c r="C6" s="90" t="s">
        <v>87</v>
      </c>
      <c r="D6" s="90" t="s">
        <v>88</v>
      </c>
      <c r="E6" s="91" t="s">
        <v>89</v>
      </c>
    </row>
    <row r="7" spans="1:6" ht="13.5" customHeight="1">
      <c r="A7" s="92" t="s">
        <v>90</v>
      </c>
      <c r="B7" s="93">
        <v>848450</v>
      </c>
      <c r="C7" s="93">
        <v>848450</v>
      </c>
      <c r="D7" s="94">
        <f>SUM(C7-B7)</f>
        <v>0</v>
      </c>
      <c r="E7" s="95" t="s">
        <v>336</v>
      </c>
    </row>
    <row r="8" spans="1:6" ht="13.5" customHeight="1">
      <c r="A8" s="92" t="s">
        <v>91</v>
      </c>
      <c r="B8" s="93">
        <v>2008800</v>
      </c>
      <c r="C8" s="93">
        <v>2079000</v>
      </c>
      <c r="D8" s="94">
        <f t="shared" ref="D8:D11" si="0">SUM(C8-B8)</f>
        <v>70200</v>
      </c>
      <c r="E8" s="95" t="s">
        <v>337</v>
      </c>
    </row>
    <row r="9" spans="1:6" ht="13.5" customHeight="1">
      <c r="A9" s="92" t="s">
        <v>92</v>
      </c>
      <c r="B9" s="93">
        <v>36400</v>
      </c>
      <c r="C9" s="93">
        <v>38400</v>
      </c>
      <c r="D9" s="94">
        <f t="shared" si="0"/>
        <v>2000</v>
      </c>
      <c r="E9" s="95" t="s">
        <v>93</v>
      </c>
    </row>
    <row r="10" spans="1:6" ht="13.5" customHeight="1">
      <c r="A10" s="96" t="s">
        <v>94</v>
      </c>
      <c r="B10" s="97">
        <v>75200</v>
      </c>
      <c r="C10" s="97">
        <v>76800</v>
      </c>
      <c r="D10" s="94">
        <f t="shared" si="0"/>
        <v>1600</v>
      </c>
      <c r="E10" s="98"/>
    </row>
    <row r="11" spans="1:6" ht="13.5" customHeight="1" thickBot="1">
      <c r="A11" s="99" t="s">
        <v>95</v>
      </c>
      <c r="B11" s="100">
        <v>10</v>
      </c>
      <c r="C11" s="100">
        <v>11</v>
      </c>
      <c r="D11" s="94">
        <f t="shared" si="0"/>
        <v>1</v>
      </c>
      <c r="E11" s="101" t="str">
        <f>IF(ISERROR(AVERAGE(#REF!)),"",AVERAGE(#REF!))</f>
        <v/>
      </c>
    </row>
    <row r="12" spans="1:6" ht="14.25" customHeight="1" thickBot="1">
      <c r="A12" s="102" t="s">
        <v>96</v>
      </c>
      <c r="B12" s="103">
        <f>SUM(B7:B11)</f>
        <v>2968860</v>
      </c>
      <c r="C12" s="103">
        <f>SUM(C7:C11)</f>
        <v>3042661</v>
      </c>
      <c r="D12" s="104">
        <f>SUM(D7:D11)</f>
        <v>73801</v>
      </c>
      <c r="E12" s="105"/>
    </row>
    <row r="13" spans="1:6" ht="9" customHeight="1"/>
    <row r="14" spans="1:6" ht="15.75" customHeight="1">
      <c r="A14" s="311" t="s">
        <v>97</v>
      </c>
      <c r="B14" s="311"/>
      <c r="C14" s="106"/>
    </row>
    <row r="15" spans="1:6" ht="13.5" customHeight="1" thickBot="1">
      <c r="E15" s="89" t="s">
        <v>84</v>
      </c>
    </row>
    <row r="16" spans="1:6" s="84" customFormat="1" ht="19.5" thickBot="1">
      <c r="A16" s="107" t="s">
        <v>98</v>
      </c>
      <c r="B16" s="108" t="s">
        <v>86</v>
      </c>
      <c r="C16" s="109" t="s">
        <v>99</v>
      </c>
      <c r="D16" s="110" t="s">
        <v>88</v>
      </c>
      <c r="E16" s="111" t="s">
        <v>100</v>
      </c>
    </row>
    <row r="17" spans="1:5" ht="14.25" customHeight="1" thickBot="1">
      <c r="A17" s="112" t="s">
        <v>101</v>
      </c>
      <c r="B17" s="113">
        <v>20000</v>
      </c>
      <c r="C17" s="114">
        <v>20436</v>
      </c>
      <c r="D17" s="115">
        <f>SUM(B17-C17)</f>
        <v>-436</v>
      </c>
      <c r="E17" s="116" t="s">
        <v>102</v>
      </c>
    </row>
    <row r="18" spans="1:5" ht="14.25" customHeight="1">
      <c r="A18" s="313" t="s">
        <v>103</v>
      </c>
      <c r="B18" s="117">
        <v>15000</v>
      </c>
      <c r="C18" s="118">
        <v>10522</v>
      </c>
      <c r="D18" s="119">
        <f>SUM(B18-C18)</f>
        <v>4478</v>
      </c>
      <c r="E18" s="120" t="s">
        <v>104</v>
      </c>
    </row>
    <row r="19" spans="1:5" ht="14.25" customHeight="1">
      <c r="A19" s="314"/>
      <c r="B19" s="121">
        <v>92070</v>
      </c>
      <c r="C19" s="122">
        <v>91460</v>
      </c>
      <c r="D19" s="123">
        <f t="shared" ref="D19:D47" si="1">SUM(B19-C19)</f>
        <v>610</v>
      </c>
      <c r="E19" s="124" t="s">
        <v>105</v>
      </c>
    </row>
    <row r="20" spans="1:5" ht="14.25" customHeight="1">
      <c r="A20" s="315"/>
      <c r="B20" s="125">
        <v>30000</v>
      </c>
      <c r="C20" s="126">
        <v>33000</v>
      </c>
      <c r="D20" s="123">
        <f t="shared" si="1"/>
        <v>-3000</v>
      </c>
      <c r="E20" s="127" t="s">
        <v>106</v>
      </c>
    </row>
    <row r="21" spans="1:5" ht="14.25" customHeight="1">
      <c r="A21" s="315"/>
      <c r="B21" s="125">
        <v>10000</v>
      </c>
      <c r="C21" s="126">
        <v>10000</v>
      </c>
      <c r="D21" s="123">
        <f t="shared" si="1"/>
        <v>0</v>
      </c>
      <c r="E21" s="127" t="s">
        <v>107</v>
      </c>
    </row>
    <row r="22" spans="1:5" ht="14.25" customHeight="1">
      <c r="A22" s="315"/>
      <c r="B22" s="125">
        <v>145000</v>
      </c>
      <c r="C22" s="126">
        <v>140520</v>
      </c>
      <c r="D22" s="123">
        <f t="shared" si="1"/>
        <v>4480</v>
      </c>
      <c r="E22" s="127" t="s">
        <v>108</v>
      </c>
    </row>
    <row r="23" spans="1:5" ht="14.25" customHeight="1">
      <c r="A23" s="315"/>
      <c r="B23" s="125">
        <v>30000</v>
      </c>
      <c r="C23" s="126">
        <v>33696</v>
      </c>
      <c r="D23" s="123">
        <f t="shared" si="1"/>
        <v>-3696</v>
      </c>
      <c r="E23" s="127" t="s">
        <v>109</v>
      </c>
    </row>
    <row r="24" spans="1:5" ht="14.25" customHeight="1">
      <c r="A24" s="315"/>
      <c r="B24" s="125">
        <v>40000</v>
      </c>
      <c r="C24" s="126">
        <v>40000</v>
      </c>
      <c r="D24" s="123">
        <f t="shared" si="1"/>
        <v>0</v>
      </c>
      <c r="E24" s="127" t="s">
        <v>110</v>
      </c>
    </row>
    <row r="25" spans="1:5" ht="14.25" customHeight="1">
      <c r="A25" s="315"/>
      <c r="B25" s="125">
        <v>30000</v>
      </c>
      <c r="C25" s="126">
        <v>28649</v>
      </c>
      <c r="D25" s="123">
        <f t="shared" si="1"/>
        <v>1351</v>
      </c>
      <c r="E25" s="127" t="s">
        <v>338</v>
      </c>
    </row>
    <row r="26" spans="1:5" ht="14.25" customHeight="1">
      <c r="A26" s="315"/>
      <c r="B26" s="125">
        <v>199500</v>
      </c>
      <c r="C26" s="126">
        <v>148367</v>
      </c>
      <c r="D26" s="123">
        <f t="shared" si="1"/>
        <v>51133</v>
      </c>
      <c r="E26" s="127" t="s">
        <v>111</v>
      </c>
    </row>
    <row r="27" spans="1:5" ht="14.25" customHeight="1">
      <c r="A27" s="315"/>
      <c r="B27" s="125">
        <v>342000</v>
      </c>
      <c r="C27" s="126">
        <v>348330</v>
      </c>
      <c r="D27" s="123">
        <f t="shared" si="1"/>
        <v>-6330</v>
      </c>
      <c r="E27" s="127" t="s">
        <v>112</v>
      </c>
    </row>
    <row r="28" spans="1:5" ht="14.25" customHeight="1">
      <c r="A28" s="315"/>
      <c r="B28" s="125">
        <v>50000</v>
      </c>
      <c r="C28" s="126">
        <v>54239</v>
      </c>
      <c r="D28" s="123">
        <f t="shared" si="1"/>
        <v>-4239</v>
      </c>
      <c r="E28" s="127" t="s">
        <v>113</v>
      </c>
    </row>
    <row r="29" spans="1:5" ht="14.25" customHeight="1">
      <c r="A29" s="315"/>
      <c r="B29" s="125">
        <v>80000</v>
      </c>
      <c r="C29" s="126">
        <v>77000</v>
      </c>
      <c r="D29" s="123">
        <f t="shared" si="1"/>
        <v>3000</v>
      </c>
      <c r="E29" s="127" t="s">
        <v>263</v>
      </c>
    </row>
    <row r="30" spans="1:5" ht="14.25" customHeight="1">
      <c r="A30" s="315"/>
      <c r="B30" s="125">
        <v>180000</v>
      </c>
      <c r="C30" s="126">
        <v>171540</v>
      </c>
      <c r="D30" s="123">
        <f t="shared" si="1"/>
        <v>8460</v>
      </c>
      <c r="E30" s="127" t="s">
        <v>114</v>
      </c>
    </row>
    <row r="31" spans="1:5" ht="14.25" customHeight="1">
      <c r="A31" s="315"/>
      <c r="B31" s="125">
        <v>40000</v>
      </c>
      <c r="C31" s="126">
        <v>21997</v>
      </c>
      <c r="D31" s="123">
        <f t="shared" si="1"/>
        <v>18003</v>
      </c>
      <c r="E31" s="127" t="s">
        <v>115</v>
      </c>
    </row>
    <row r="32" spans="1:5" ht="14.25" customHeight="1">
      <c r="A32" s="315"/>
      <c r="B32" s="125">
        <v>50000</v>
      </c>
      <c r="C32" s="126">
        <v>64343</v>
      </c>
      <c r="D32" s="123">
        <f t="shared" si="1"/>
        <v>-14343</v>
      </c>
      <c r="E32" s="127" t="s">
        <v>116</v>
      </c>
    </row>
    <row r="33" spans="1:6" ht="14.25" customHeight="1">
      <c r="A33" s="315"/>
      <c r="B33" s="125">
        <v>12000</v>
      </c>
      <c r="C33" s="126">
        <v>9766</v>
      </c>
      <c r="D33" s="123">
        <f t="shared" si="1"/>
        <v>2234</v>
      </c>
      <c r="E33" s="127" t="s">
        <v>117</v>
      </c>
    </row>
    <row r="34" spans="1:6" ht="14.25" customHeight="1">
      <c r="A34" s="315"/>
      <c r="B34" s="125">
        <v>115000</v>
      </c>
      <c r="C34" s="126">
        <v>127555</v>
      </c>
      <c r="D34" s="123">
        <f t="shared" si="1"/>
        <v>-12555</v>
      </c>
      <c r="E34" s="127" t="s">
        <v>118</v>
      </c>
    </row>
    <row r="35" spans="1:6" ht="14.25" customHeight="1">
      <c r="A35" s="315"/>
      <c r="B35" s="125">
        <v>224400</v>
      </c>
      <c r="C35" s="126">
        <v>214996</v>
      </c>
      <c r="D35" s="123">
        <f t="shared" si="1"/>
        <v>9404</v>
      </c>
      <c r="E35" s="127" t="s">
        <v>119</v>
      </c>
    </row>
    <row r="36" spans="1:6" ht="14.25" customHeight="1">
      <c r="A36" s="315"/>
      <c r="B36" s="125">
        <v>0</v>
      </c>
      <c r="C36" s="126">
        <v>96135</v>
      </c>
      <c r="D36" s="123">
        <f t="shared" si="1"/>
        <v>-96135</v>
      </c>
      <c r="E36" s="127" t="s">
        <v>339</v>
      </c>
    </row>
    <row r="37" spans="1:6" ht="14.25" customHeight="1">
      <c r="A37" s="315"/>
      <c r="B37" s="125">
        <v>60000</v>
      </c>
      <c r="C37" s="126">
        <v>62658</v>
      </c>
      <c r="D37" s="123">
        <f t="shared" si="1"/>
        <v>-2658</v>
      </c>
      <c r="E37" s="127" t="s">
        <v>120</v>
      </c>
    </row>
    <row r="38" spans="1:6" ht="14.25" customHeight="1">
      <c r="A38" s="315"/>
      <c r="B38" s="125">
        <v>40000</v>
      </c>
      <c r="C38" s="126">
        <v>44000</v>
      </c>
      <c r="D38" s="123">
        <f t="shared" si="1"/>
        <v>-4000</v>
      </c>
      <c r="E38" s="127" t="s">
        <v>121</v>
      </c>
    </row>
    <row r="39" spans="1:6" ht="14.25" customHeight="1" thickBot="1">
      <c r="A39" s="316"/>
      <c r="B39" s="128">
        <v>40000</v>
      </c>
      <c r="C39" s="129">
        <v>17456</v>
      </c>
      <c r="D39" s="130">
        <f t="shared" si="1"/>
        <v>22544</v>
      </c>
      <c r="E39" s="131" t="s">
        <v>122</v>
      </c>
    </row>
    <row r="40" spans="1:6" ht="14.25" customHeight="1">
      <c r="A40" s="313" t="s">
        <v>123</v>
      </c>
      <c r="B40" s="117">
        <v>72000</v>
      </c>
      <c r="C40" s="118">
        <v>68930</v>
      </c>
      <c r="D40" s="119">
        <f t="shared" si="1"/>
        <v>3070</v>
      </c>
      <c r="E40" s="120" t="s">
        <v>124</v>
      </c>
    </row>
    <row r="41" spans="1:6" ht="14.25" customHeight="1" thickBot="1">
      <c r="A41" s="316"/>
      <c r="B41" s="128">
        <v>50000</v>
      </c>
      <c r="C41" s="129">
        <v>39720</v>
      </c>
      <c r="D41" s="132">
        <f t="shared" si="1"/>
        <v>10280</v>
      </c>
      <c r="E41" s="131" t="s">
        <v>125</v>
      </c>
    </row>
    <row r="42" spans="1:6" ht="14.25" customHeight="1" thickBot="1">
      <c r="A42" s="133" t="s">
        <v>126</v>
      </c>
      <c r="B42" s="134">
        <v>140000</v>
      </c>
      <c r="C42" s="114">
        <v>140000</v>
      </c>
      <c r="D42" s="115">
        <f t="shared" si="1"/>
        <v>0</v>
      </c>
      <c r="E42" s="116" t="s">
        <v>127</v>
      </c>
    </row>
    <row r="43" spans="1:6" ht="14.25" customHeight="1" thickBot="1">
      <c r="A43" s="112" t="s">
        <v>128</v>
      </c>
      <c r="B43" s="113">
        <v>10000</v>
      </c>
      <c r="C43" s="114">
        <v>5000</v>
      </c>
      <c r="D43" s="115">
        <f t="shared" si="1"/>
        <v>5000</v>
      </c>
      <c r="E43" s="116" t="s">
        <v>129</v>
      </c>
    </row>
    <row r="44" spans="1:6" ht="14.25" customHeight="1" thickBot="1">
      <c r="A44" s="112" t="s">
        <v>130</v>
      </c>
      <c r="B44" s="113">
        <v>30000</v>
      </c>
      <c r="C44" s="114">
        <v>14000</v>
      </c>
      <c r="D44" s="115">
        <f t="shared" si="1"/>
        <v>16000</v>
      </c>
      <c r="E44" s="116" t="s">
        <v>131</v>
      </c>
    </row>
    <row r="45" spans="1:6" ht="14.25" customHeight="1" thickBot="1">
      <c r="A45" s="112" t="s">
        <v>132</v>
      </c>
      <c r="B45" s="113">
        <v>20000</v>
      </c>
      <c r="C45" s="114">
        <v>20500</v>
      </c>
      <c r="D45" s="115">
        <f t="shared" si="1"/>
        <v>-500</v>
      </c>
      <c r="E45" s="116" t="s">
        <v>133</v>
      </c>
    </row>
    <row r="46" spans="1:6" ht="14.25" customHeight="1" thickBot="1">
      <c r="A46" s="112" t="s">
        <v>134</v>
      </c>
      <c r="B46" s="113">
        <v>64800</v>
      </c>
      <c r="C46" s="114">
        <v>64800</v>
      </c>
      <c r="D46" s="115">
        <f t="shared" si="1"/>
        <v>0</v>
      </c>
      <c r="E46" s="116" t="s">
        <v>135</v>
      </c>
    </row>
    <row r="47" spans="1:6" ht="14.25" customHeight="1" thickBot="1">
      <c r="A47" s="135" t="s">
        <v>136</v>
      </c>
      <c r="B47" s="136">
        <v>717090</v>
      </c>
      <c r="C47" s="137">
        <v>209880</v>
      </c>
      <c r="D47" s="138">
        <f t="shared" si="1"/>
        <v>507210</v>
      </c>
      <c r="E47" s="139" t="s">
        <v>340</v>
      </c>
    </row>
    <row r="48" spans="1:6" ht="18" thickBot="1">
      <c r="A48" s="140" t="s">
        <v>96</v>
      </c>
      <c r="B48" s="141">
        <f>SUM(B17:B47)</f>
        <v>2948860</v>
      </c>
      <c r="C48" s="142">
        <f>SUM(C17:C47)</f>
        <v>2429495</v>
      </c>
      <c r="D48" s="143">
        <f>SUM(D17:D47)</f>
        <v>519365</v>
      </c>
      <c r="E48" s="144" t="str">
        <f>IF(ISERROR(AVERAGE(E8:E47)),"",AVERAGE(E8:E47))</f>
        <v/>
      </c>
      <c r="F48" s="145"/>
    </row>
    <row r="49" spans="1:6" ht="7.5" customHeight="1">
      <c r="A49" s="146"/>
      <c r="B49" s="147"/>
      <c r="C49" s="145"/>
      <c r="D49" s="145"/>
      <c r="E49" s="145"/>
      <c r="F49" s="145"/>
    </row>
    <row r="50" spans="1:6" ht="17.25">
      <c r="A50" s="312" t="s">
        <v>137</v>
      </c>
      <c r="B50" s="312"/>
      <c r="C50" s="145"/>
      <c r="D50" s="145"/>
      <c r="E50" s="145"/>
      <c r="F50" s="145"/>
    </row>
    <row r="51" spans="1:6" s="85" customFormat="1" ht="14.25">
      <c r="A51" s="148" t="s">
        <v>138</v>
      </c>
      <c r="B51" s="149"/>
      <c r="C51" s="150">
        <f>SUM(C12)</f>
        <v>3042661</v>
      </c>
      <c r="D51" s="149" t="s">
        <v>139</v>
      </c>
      <c r="E51" s="149"/>
      <c r="F51" s="149"/>
    </row>
    <row r="52" spans="1:6" s="85" customFormat="1" ht="14.25">
      <c r="A52" s="148" t="s">
        <v>140</v>
      </c>
      <c r="B52" s="149"/>
      <c r="C52" s="150">
        <f>SUM(C48)</f>
        <v>2429495</v>
      </c>
      <c r="D52" s="149" t="s">
        <v>139</v>
      </c>
      <c r="E52" s="149"/>
      <c r="F52" s="149"/>
    </row>
    <row r="53" spans="1:6" s="85" customFormat="1" ht="14.25">
      <c r="A53" s="148" t="s">
        <v>141</v>
      </c>
      <c r="B53" s="149"/>
      <c r="C53" s="150">
        <f>SUM(C51-C52)</f>
        <v>613166</v>
      </c>
      <c r="D53" s="149" t="s">
        <v>139</v>
      </c>
      <c r="E53" s="149"/>
      <c r="F53" s="149"/>
    </row>
    <row r="54" spans="1:6">
      <c r="A54" s="146"/>
      <c r="B54" s="145"/>
      <c r="C54" s="145"/>
      <c r="D54" s="145"/>
      <c r="E54" s="145"/>
      <c r="F54" s="145"/>
    </row>
    <row r="55" spans="1:6" s="86" customFormat="1">
      <c r="A55" s="151" t="s">
        <v>142</v>
      </c>
      <c r="B55" s="152">
        <f>SUM(C53)</f>
        <v>613166</v>
      </c>
      <c r="C55" s="86" t="s">
        <v>341</v>
      </c>
    </row>
    <row r="56" spans="1:6">
      <c r="B56" s="86"/>
    </row>
    <row r="57" spans="1:6" s="86" customFormat="1">
      <c r="A57" s="151" t="s">
        <v>342</v>
      </c>
    </row>
    <row r="58" spans="1:6" ht="18" customHeight="1">
      <c r="B58" s="306" t="s">
        <v>343</v>
      </c>
      <c r="C58" s="307"/>
      <c r="D58" s="307"/>
      <c r="E58" s="217"/>
    </row>
    <row r="59" spans="1:6" ht="6.75" customHeight="1"/>
    <row r="60" spans="1:6" s="86" customFormat="1">
      <c r="A60" s="151" t="s">
        <v>344</v>
      </c>
    </row>
    <row r="61" spans="1:6" s="86" customFormat="1" ht="18" customHeight="1">
      <c r="A61" s="151"/>
      <c r="B61" s="308" t="s">
        <v>345</v>
      </c>
      <c r="C61" s="307"/>
      <c r="D61" s="307"/>
      <c r="E61" s="217"/>
    </row>
    <row r="62" spans="1:6" ht="8.25" customHeight="1"/>
    <row r="63" spans="1:6" s="86" customFormat="1" ht="17.25" customHeight="1">
      <c r="A63" s="153" t="s">
        <v>143</v>
      </c>
      <c r="C63" s="154" t="s">
        <v>144</v>
      </c>
      <c r="D63" s="154"/>
      <c r="E63" s="217"/>
    </row>
  </sheetData>
  <mergeCells count="9">
    <mergeCell ref="B58:D58"/>
    <mergeCell ref="B61:D61"/>
    <mergeCell ref="A1:E1"/>
    <mergeCell ref="A3:E3"/>
    <mergeCell ref="A4:B4"/>
    <mergeCell ref="A14:B14"/>
    <mergeCell ref="A50:B50"/>
    <mergeCell ref="A18:A39"/>
    <mergeCell ref="A40:A41"/>
  </mergeCells>
  <phoneticPr fontId="46"/>
  <pageMargins left="0.6" right="0.11874999999999999" top="0.34930555555555598" bottom="0.43888888888888899" header="0.12916666666666701" footer="0.31388888888888899"/>
  <pageSetup paperSize="9" scale="95" orientation="portrait" horizontalDpi="4294967293" r:id="rId1"/>
  <headerFooter>
    <oddFooter>&amp;C4</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3"/>
  <sheetViews>
    <sheetView topLeftCell="A37" zoomScale="125" zoomScaleNormal="125" workbookViewId="0">
      <selection activeCell="H45" sqref="H45"/>
    </sheetView>
  </sheetViews>
  <sheetFormatPr defaultColWidth="8.875" defaultRowHeight="13.5"/>
  <cols>
    <col min="1" max="1" width="18.625" style="4" customWidth="1"/>
    <col min="2" max="2" width="7.625" style="4" customWidth="1"/>
    <col min="3" max="4" width="13.5" style="4" customWidth="1"/>
    <col min="5" max="5" width="18.125" style="4" customWidth="1"/>
    <col min="6" max="6" width="8.875" style="5"/>
    <col min="7" max="7" width="11.875" style="4" customWidth="1"/>
    <col min="8" max="8" width="8.875" style="4"/>
    <col min="9" max="9" width="11.625" style="4" customWidth="1"/>
    <col min="10" max="10" width="8.875" style="4"/>
    <col min="11" max="11" width="18.375" style="4" customWidth="1"/>
    <col min="12" max="16384" width="8.875" style="4"/>
  </cols>
  <sheetData>
    <row r="1" spans="1:12" ht="18.75">
      <c r="A1" s="318" t="s">
        <v>318</v>
      </c>
      <c r="B1" s="318"/>
      <c r="C1" s="318"/>
      <c r="D1" s="318"/>
      <c r="E1" s="318"/>
      <c r="F1" s="318"/>
      <c r="G1" s="318"/>
      <c r="H1" s="47"/>
    </row>
    <row r="2" spans="1:12">
      <c r="A2" s="319"/>
      <c r="B2" s="319"/>
      <c r="C2" s="319"/>
      <c r="D2" s="319"/>
      <c r="E2" s="319"/>
      <c r="F2" s="319"/>
      <c r="G2" s="319"/>
    </row>
    <row r="4" spans="1:12">
      <c r="A4" s="4" t="s">
        <v>83</v>
      </c>
    </row>
    <row r="5" spans="1:12">
      <c r="F5" s="53"/>
      <c r="G5" s="53" t="s">
        <v>84</v>
      </c>
    </row>
    <row r="6" spans="1:12">
      <c r="A6" s="7" t="s">
        <v>145</v>
      </c>
      <c r="B6" s="9"/>
      <c r="C6" s="8"/>
      <c r="D6" s="54" t="s">
        <v>87</v>
      </c>
      <c r="E6" s="7" t="s">
        <v>146</v>
      </c>
      <c r="F6" s="9"/>
      <c r="G6" s="8"/>
    </row>
    <row r="7" spans="1:12" ht="21">
      <c r="A7" s="15" t="s">
        <v>147</v>
      </c>
      <c r="B7" s="16"/>
      <c r="C7" s="55"/>
      <c r="D7" s="56">
        <v>1881344</v>
      </c>
      <c r="E7" s="57"/>
      <c r="F7" s="17"/>
      <c r="G7" s="24"/>
      <c r="J7" s="1"/>
      <c r="K7" s="1"/>
      <c r="L7" s="1"/>
    </row>
    <row r="8" spans="1:12" ht="18.75">
      <c r="A8" s="13" t="s">
        <v>148</v>
      </c>
      <c r="B8" s="14"/>
      <c r="C8" s="58"/>
      <c r="D8" s="59">
        <v>4205</v>
      </c>
      <c r="E8" s="60"/>
      <c r="F8" s="18"/>
      <c r="G8" s="25"/>
      <c r="J8" s="50"/>
      <c r="K8" s="50"/>
      <c r="L8" s="50"/>
    </row>
    <row r="9" spans="1:12" ht="18.75">
      <c r="A9" s="13" t="s">
        <v>149</v>
      </c>
      <c r="B9" s="14"/>
      <c r="C9" s="58"/>
      <c r="D9" s="59">
        <v>6050</v>
      </c>
      <c r="E9" s="60"/>
      <c r="F9" s="18"/>
      <c r="G9" s="25"/>
      <c r="J9" s="50"/>
      <c r="K9" s="50"/>
      <c r="L9" s="81"/>
    </row>
    <row r="10" spans="1:12" ht="18.75">
      <c r="A10" s="13" t="s">
        <v>150</v>
      </c>
      <c r="B10" s="14"/>
      <c r="C10" s="58"/>
      <c r="D10" s="59">
        <v>1105410</v>
      </c>
      <c r="E10" s="60"/>
      <c r="F10" s="18"/>
      <c r="G10" s="25"/>
      <c r="J10" s="50"/>
      <c r="K10" s="50"/>
      <c r="L10" s="50"/>
    </row>
    <row r="11" spans="1:12" ht="18.75">
      <c r="A11" s="13" t="s">
        <v>151</v>
      </c>
      <c r="B11" s="14"/>
      <c r="C11" s="58"/>
      <c r="D11" s="59">
        <v>279328</v>
      </c>
      <c r="E11" s="60"/>
      <c r="F11" s="18"/>
      <c r="G11" s="25"/>
      <c r="J11" s="50"/>
      <c r="K11" s="50"/>
      <c r="L11" s="50"/>
    </row>
    <row r="12" spans="1:12" ht="18.75">
      <c r="A12" s="13" t="s">
        <v>152</v>
      </c>
      <c r="B12" s="14"/>
      <c r="C12" s="58"/>
      <c r="D12" s="59">
        <v>0</v>
      </c>
      <c r="E12" s="60"/>
      <c r="F12" s="18"/>
      <c r="G12" s="25"/>
      <c r="J12" s="50"/>
      <c r="K12" s="50"/>
      <c r="L12" s="50"/>
    </row>
    <row r="13" spans="1:12" ht="21">
      <c r="A13" s="13" t="s">
        <v>153</v>
      </c>
      <c r="B13" s="14"/>
      <c r="C13" s="58"/>
      <c r="D13" s="59">
        <v>16</v>
      </c>
      <c r="E13" s="60"/>
      <c r="F13" s="18"/>
      <c r="G13" s="25"/>
      <c r="J13" s="1"/>
      <c r="K13" s="1"/>
      <c r="L13" s="1"/>
    </row>
    <row r="14" spans="1:12">
      <c r="A14" s="7" t="s">
        <v>154</v>
      </c>
      <c r="B14" s="9"/>
      <c r="C14" s="8"/>
      <c r="D14" s="61">
        <f>SUM(D7:D13)</f>
        <v>3276353</v>
      </c>
      <c r="E14" s="9"/>
      <c r="F14" s="21"/>
      <c r="G14" s="28"/>
    </row>
    <row r="16" spans="1:12">
      <c r="A16" s="4" t="s">
        <v>97</v>
      </c>
    </row>
    <row r="17" spans="1:7">
      <c r="F17" s="53"/>
      <c r="G17" s="53" t="s">
        <v>84</v>
      </c>
    </row>
    <row r="18" spans="1:7">
      <c r="A18" s="7" t="s">
        <v>145</v>
      </c>
      <c r="B18" s="9"/>
      <c r="C18" s="9"/>
      <c r="D18" s="54" t="s">
        <v>155</v>
      </c>
      <c r="E18" s="7" t="s">
        <v>146</v>
      </c>
      <c r="F18" s="9"/>
      <c r="G18" s="8"/>
    </row>
    <row r="19" spans="1:7">
      <c r="A19" s="15" t="s">
        <v>156</v>
      </c>
      <c r="B19" s="62"/>
      <c r="C19" s="63"/>
      <c r="D19" s="64">
        <v>132540</v>
      </c>
      <c r="E19" s="179" t="s">
        <v>319</v>
      </c>
      <c r="F19" s="16"/>
      <c r="G19" s="55"/>
    </row>
    <row r="20" spans="1:7">
      <c r="A20" s="65" t="s">
        <v>157</v>
      </c>
      <c r="B20" s="66"/>
      <c r="C20" s="10"/>
      <c r="D20" s="180"/>
      <c r="E20" s="326"/>
      <c r="F20" s="327"/>
      <c r="G20" s="328"/>
    </row>
    <row r="21" spans="1:7">
      <c r="A21" s="13" t="s">
        <v>158</v>
      </c>
      <c r="B21" s="60"/>
      <c r="C21" s="12"/>
      <c r="D21" s="67">
        <v>292721</v>
      </c>
      <c r="E21" s="13" t="s">
        <v>159</v>
      </c>
      <c r="F21" s="60"/>
      <c r="G21" s="12"/>
    </row>
    <row r="22" spans="1:7">
      <c r="A22" s="13" t="s">
        <v>160</v>
      </c>
      <c r="B22" s="60"/>
      <c r="C22" s="12"/>
      <c r="D22" s="67">
        <v>874886</v>
      </c>
      <c r="E22" s="13" t="s">
        <v>161</v>
      </c>
      <c r="F22" s="60"/>
      <c r="G22" s="12"/>
    </row>
    <row r="23" spans="1:7">
      <c r="A23" s="13" t="s">
        <v>162</v>
      </c>
      <c r="B23" s="60"/>
      <c r="C23" s="12"/>
      <c r="D23" s="67">
        <v>145008</v>
      </c>
      <c r="E23" s="13" t="s">
        <v>163</v>
      </c>
      <c r="F23" s="14"/>
      <c r="G23" s="58"/>
    </row>
    <row r="24" spans="1:7">
      <c r="A24" s="13"/>
      <c r="B24" s="60"/>
      <c r="C24" s="12"/>
      <c r="D24" s="67"/>
      <c r="E24" s="13"/>
      <c r="F24" s="14"/>
      <c r="G24" s="58"/>
    </row>
    <row r="25" spans="1:7">
      <c r="A25" s="11"/>
      <c r="B25" s="60"/>
      <c r="C25" s="12"/>
      <c r="D25" s="68"/>
      <c r="E25" s="11"/>
      <c r="F25" s="60"/>
      <c r="G25" s="12"/>
    </row>
    <row r="26" spans="1:7">
      <c r="A26" s="7" t="s">
        <v>164</v>
      </c>
      <c r="B26" s="9"/>
      <c r="C26" s="8"/>
      <c r="D26" s="69">
        <f>SUM(D19:D25)</f>
        <v>1445155</v>
      </c>
      <c r="E26" s="7"/>
      <c r="F26" s="21"/>
      <c r="G26" s="28"/>
    </row>
    <row r="27" spans="1:7">
      <c r="A27" s="22"/>
      <c r="B27" s="22"/>
      <c r="C27" s="22"/>
      <c r="D27" s="70"/>
      <c r="E27" s="22"/>
      <c r="F27" s="23"/>
      <c r="G27" s="23"/>
    </row>
    <row r="28" spans="1:7">
      <c r="A28" s="4" t="s">
        <v>165</v>
      </c>
      <c r="B28" s="22"/>
      <c r="C28" s="22"/>
      <c r="D28" s="70"/>
      <c r="E28" s="22"/>
      <c r="F28" s="23"/>
      <c r="G28" s="23"/>
    </row>
    <row r="29" spans="1:7">
      <c r="G29" s="4" t="s">
        <v>84</v>
      </c>
    </row>
    <row r="30" spans="1:7">
      <c r="A30" s="7" t="s">
        <v>145</v>
      </c>
      <c r="B30" s="9"/>
      <c r="C30" s="54" t="s">
        <v>166</v>
      </c>
      <c r="D30" s="8" t="s">
        <v>167</v>
      </c>
      <c r="E30" s="7" t="s">
        <v>146</v>
      </c>
      <c r="F30" s="9"/>
      <c r="G30" s="8"/>
    </row>
    <row r="31" spans="1:7">
      <c r="A31" s="15" t="s">
        <v>168</v>
      </c>
      <c r="B31" s="62"/>
      <c r="C31" s="71">
        <v>1078338</v>
      </c>
      <c r="D31" s="72"/>
      <c r="E31" s="15"/>
      <c r="F31" s="16"/>
      <c r="G31" s="55"/>
    </row>
    <row r="32" spans="1:7">
      <c r="A32" s="13" t="s">
        <v>169</v>
      </c>
      <c r="B32" s="60"/>
      <c r="C32" s="181"/>
      <c r="D32" s="73"/>
      <c r="E32" s="329"/>
      <c r="F32" s="330"/>
      <c r="G32" s="331"/>
    </row>
    <row r="33" spans="1:8">
      <c r="A33" s="13" t="s">
        <v>153</v>
      </c>
      <c r="B33" s="60"/>
      <c r="C33" s="74">
        <v>5</v>
      </c>
      <c r="D33" s="73"/>
      <c r="E33" s="11"/>
      <c r="F33" s="60"/>
      <c r="G33" s="12"/>
    </row>
    <row r="34" spans="1:8">
      <c r="A34" s="7" t="s">
        <v>170</v>
      </c>
      <c r="B34" s="9"/>
      <c r="C34" s="320">
        <f>SUM(C31+C32+C33)</f>
        <v>1078343</v>
      </c>
      <c r="D34" s="321"/>
      <c r="E34" s="322"/>
      <c r="F34" s="323"/>
      <c r="G34" s="324"/>
    </row>
    <row r="37" spans="1:8">
      <c r="A37" s="4" t="s">
        <v>171</v>
      </c>
    </row>
    <row r="39" spans="1:8">
      <c r="A39" s="75" t="s">
        <v>172</v>
      </c>
      <c r="C39" s="4" t="s">
        <v>173</v>
      </c>
      <c r="D39" s="76">
        <f>SUM(D14)</f>
        <v>3276353</v>
      </c>
      <c r="E39" s="4" t="s">
        <v>174</v>
      </c>
    </row>
    <row r="40" spans="1:8">
      <c r="A40" s="52" t="s">
        <v>175</v>
      </c>
      <c r="C40" s="4" t="s">
        <v>176</v>
      </c>
      <c r="D40" s="76">
        <f>SUM(D26)</f>
        <v>1445155</v>
      </c>
      <c r="E40" s="4" t="s">
        <v>139</v>
      </c>
    </row>
    <row r="41" spans="1:8">
      <c r="A41" s="52" t="s">
        <v>177</v>
      </c>
      <c r="C41" s="4" t="s">
        <v>178</v>
      </c>
      <c r="D41" s="76">
        <f>SUM(D39-D40)</f>
        <v>1831198</v>
      </c>
      <c r="E41" s="4" t="s">
        <v>139</v>
      </c>
    </row>
    <row r="42" spans="1:8">
      <c r="A42" s="4" t="s">
        <v>179</v>
      </c>
      <c r="D42" s="77"/>
    </row>
    <row r="43" spans="1:8">
      <c r="A43" s="4" t="s">
        <v>311</v>
      </c>
    </row>
    <row r="45" spans="1:8">
      <c r="A45" s="4" t="s">
        <v>333</v>
      </c>
    </row>
    <row r="46" spans="1:8" ht="18.75">
      <c r="D46" s="78" t="s">
        <v>317</v>
      </c>
      <c r="E46" s="78"/>
      <c r="F46" s="317"/>
      <c r="G46" s="317"/>
      <c r="H46" s="79"/>
    </row>
    <row r="48" spans="1:8">
      <c r="A48" s="4" t="s">
        <v>334</v>
      </c>
    </row>
    <row r="50" spans="1:8" ht="18.75">
      <c r="A50" s="80" t="s">
        <v>332</v>
      </c>
      <c r="D50" s="325" t="s">
        <v>316</v>
      </c>
      <c r="E50" s="325"/>
      <c r="F50" s="317"/>
      <c r="G50" s="317"/>
      <c r="H50" s="47"/>
    </row>
    <row r="52" spans="1:8" ht="18.75" customHeight="1">
      <c r="A52" s="5"/>
      <c r="F52" s="317"/>
      <c r="G52" s="317"/>
      <c r="H52" s="79"/>
    </row>
    <row r="53" spans="1:8">
      <c r="A53" s="4" t="s">
        <v>180</v>
      </c>
    </row>
  </sheetData>
  <mergeCells count="10">
    <mergeCell ref="F52:G52"/>
    <mergeCell ref="A1:G1"/>
    <mergeCell ref="A2:G2"/>
    <mergeCell ref="C34:D34"/>
    <mergeCell ref="E34:G34"/>
    <mergeCell ref="D50:E50"/>
    <mergeCell ref="E20:G20"/>
    <mergeCell ref="E32:G32"/>
    <mergeCell ref="F46:G46"/>
    <mergeCell ref="F50:G50"/>
  </mergeCells>
  <phoneticPr fontId="46"/>
  <pageMargins left="0.62916666666666698" right="0.34930555555555598" top="0.82638888888888895" bottom="0.74791666666666701" header="0.31388888888888899" footer="0.31388888888888899"/>
  <pageSetup paperSize="9" orientation="portrait" horizontalDpi="4294967293" r:id="rId1"/>
  <headerFooter>
    <oddFooter>&amp;C5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workbookViewId="0">
      <selection activeCell="G15" sqref="G15:J17"/>
    </sheetView>
  </sheetViews>
  <sheetFormatPr defaultColWidth="8.875" defaultRowHeight="13.5"/>
  <cols>
    <col min="1" max="1" width="6.125" style="4" customWidth="1"/>
    <col min="2" max="2" width="8.875" style="4"/>
    <col min="3" max="3" width="10.5" style="4" customWidth="1"/>
    <col min="4" max="4" width="9" style="4" customWidth="1"/>
    <col min="5" max="6" width="8.875" style="4"/>
    <col min="7" max="7" width="9" style="4" customWidth="1"/>
    <col min="8" max="8" width="1" style="4" customWidth="1"/>
    <col min="9" max="9" width="12.5" style="4" customWidth="1"/>
    <col min="10" max="10" width="8.5" style="4" customWidth="1"/>
    <col min="11" max="16384" width="8.875" style="4"/>
  </cols>
  <sheetData>
    <row r="1" spans="1:11" ht="27.75" customHeight="1"/>
    <row r="2" spans="1:11" s="49" customFormat="1" ht="32.25">
      <c r="A2" s="341" t="s">
        <v>320</v>
      </c>
      <c r="B2" s="341"/>
      <c r="C2" s="341"/>
      <c r="D2" s="341"/>
      <c r="E2" s="341"/>
      <c r="F2" s="341"/>
      <c r="G2" s="341"/>
      <c r="H2" s="341"/>
      <c r="I2" s="341"/>
      <c r="J2" s="341"/>
      <c r="K2" s="341"/>
    </row>
    <row r="3" spans="1:11">
      <c r="A3" s="4" t="s">
        <v>181</v>
      </c>
    </row>
    <row r="6" spans="1:11" ht="18" customHeight="1">
      <c r="J6" s="4" t="s">
        <v>84</v>
      </c>
    </row>
    <row r="7" spans="1:11" ht="13.5" customHeight="1">
      <c r="B7" s="304"/>
      <c r="C7" s="332"/>
      <c r="D7" s="334" t="s">
        <v>182</v>
      </c>
      <c r="E7" s="335"/>
      <c r="F7" s="335"/>
      <c r="G7" s="337" t="s">
        <v>183</v>
      </c>
      <c r="H7" s="335"/>
      <c r="I7" s="335"/>
      <c r="J7" s="338"/>
    </row>
    <row r="8" spans="1:11" ht="13.5" customHeight="1">
      <c r="B8" s="305"/>
      <c r="C8" s="333"/>
      <c r="D8" s="336"/>
      <c r="E8" s="336"/>
      <c r="F8" s="336"/>
      <c r="G8" s="339"/>
      <c r="H8" s="336"/>
      <c r="I8" s="336"/>
      <c r="J8" s="340"/>
    </row>
    <row r="9" spans="1:11" ht="13.5" customHeight="1">
      <c r="B9" s="343" t="s">
        <v>184</v>
      </c>
      <c r="C9" s="344"/>
      <c r="D9" s="347">
        <v>1945</v>
      </c>
      <c r="E9" s="347"/>
      <c r="F9" s="347"/>
      <c r="G9" s="350">
        <v>2975</v>
      </c>
      <c r="H9" s="351"/>
      <c r="I9" s="351"/>
      <c r="J9" s="352"/>
    </row>
    <row r="10" spans="1:11" ht="13.5" customHeight="1">
      <c r="B10" s="343"/>
      <c r="C10" s="344"/>
      <c r="D10" s="347"/>
      <c r="E10" s="348"/>
      <c r="F10" s="347"/>
      <c r="G10" s="350"/>
      <c r="H10" s="351"/>
      <c r="I10" s="351"/>
      <c r="J10" s="352"/>
    </row>
    <row r="11" spans="1:11" ht="13.5" customHeight="1">
      <c r="B11" s="345"/>
      <c r="C11" s="346"/>
      <c r="D11" s="349"/>
      <c r="E11" s="349"/>
      <c r="F11" s="349"/>
      <c r="G11" s="353"/>
      <c r="H11" s="354"/>
      <c r="I11" s="354"/>
      <c r="J11" s="355"/>
    </row>
    <row r="12" spans="1:11" ht="13.5" customHeight="1">
      <c r="B12" s="356" t="s">
        <v>322</v>
      </c>
      <c r="C12" s="357"/>
      <c r="D12" s="358">
        <v>1330</v>
      </c>
      <c r="E12" s="358"/>
      <c r="F12" s="358"/>
      <c r="G12" s="359">
        <v>3075</v>
      </c>
      <c r="H12" s="360"/>
      <c r="I12" s="360"/>
      <c r="J12" s="361"/>
    </row>
    <row r="13" spans="1:11" ht="13.5" customHeight="1">
      <c r="B13" s="343"/>
      <c r="C13" s="344"/>
      <c r="D13" s="347"/>
      <c r="E13" s="348"/>
      <c r="F13" s="347"/>
      <c r="G13" s="350"/>
      <c r="H13" s="351"/>
      <c r="I13" s="351"/>
      <c r="J13" s="352"/>
    </row>
    <row r="14" spans="1:11" ht="13.5" customHeight="1">
      <c r="B14" s="345"/>
      <c r="C14" s="346"/>
      <c r="D14" s="349"/>
      <c r="E14" s="349"/>
      <c r="F14" s="349"/>
      <c r="G14" s="353"/>
      <c r="H14" s="354"/>
      <c r="I14" s="354"/>
      <c r="J14" s="355"/>
    </row>
    <row r="15" spans="1:11" ht="13.5" customHeight="1">
      <c r="B15" s="356" t="s">
        <v>186</v>
      </c>
      <c r="C15" s="357"/>
      <c r="D15" s="358">
        <v>930</v>
      </c>
      <c r="E15" s="358"/>
      <c r="F15" s="358"/>
      <c r="G15" s="362"/>
      <c r="H15" s="363"/>
      <c r="I15" s="363"/>
      <c r="J15" s="364"/>
    </row>
    <row r="16" spans="1:11" ht="13.5" customHeight="1">
      <c r="B16" s="343"/>
      <c r="C16" s="344"/>
      <c r="D16" s="347"/>
      <c r="E16" s="348"/>
      <c r="F16" s="347"/>
      <c r="G16" s="365"/>
      <c r="H16" s="366"/>
      <c r="I16" s="366"/>
      <c r="J16" s="367"/>
    </row>
    <row r="17" spans="2:10" ht="13.5" customHeight="1" thickBot="1">
      <c r="B17" s="343"/>
      <c r="C17" s="344"/>
      <c r="D17" s="347"/>
      <c r="E17" s="347"/>
      <c r="F17" s="347"/>
      <c r="G17" s="368"/>
      <c r="H17" s="369"/>
      <c r="I17" s="369"/>
      <c r="J17" s="370"/>
    </row>
    <row r="18" spans="2:10" ht="13.5" customHeight="1">
      <c r="B18" s="371" t="s">
        <v>187</v>
      </c>
      <c r="C18" s="372"/>
      <c r="D18" s="375">
        <f>SUM(D9:F17)</f>
        <v>4205</v>
      </c>
      <c r="E18" s="376"/>
      <c r="F18" s="376"/>
      <c r="G18" s="379">
        <f>SUM(G9:J17)</f>
        <v>6050</v>
      </c>
      <c r="H18" s="380"/>
      <c r="I18" s="380"/>
      <c r="J18" s="381"/>
    </row>
    <row r="19" spans="2:10" ht="13.5" customHeight="1">
      <c r="B19" s="343"/>
      <c r="C19" s="344"/>
      <c r="D19" s="377"/>
      <c r="E19" s="377"/>
      <c r="F19" s="377"/>
      <c r="G19" s="382"/>
      <c r="H19" s="383"/>
      <c r="I19" s="383"/>
      <c r="J19" s="384"/>
    </row>
    <row r="20" spans="2:10" ht="14.25" customHeight="1">
      <c r="B20" s="373"/>
      <c r="C20" s="374"/>
      <c r="D20" s="378"/>
      <c r="E20" s="378"/>
      <c r="F20" s="378"/>
      <c r="G20" s="385"/>
      <c r="H20" s="386"/>
      <c r="I20" s="386"/>
      <c r="J20" s="387"/>
    </row>
    <row r="23" spans="2:10" s="6" customFormat="1" ht="17.25"/>
    <row r="25" spans="2:10" ht="17.25">
      <c r="B25" s="6"/>
    </row>
    <row r="27" spans="2:10">
      <c r="B27" s="4" t="s">
        <v>188</v>
      </c>
    </row>
    <row r="28" spans="2:10" s="1" customFormat="1" ht="21">
      <c r="B28" s="1" t="s">
        <v>189</v>
      </c>
      <c r="G28" s="342">
        <f>SUM(D18)</f>
        <v>4205</v>
      </c>
      <c r="H28" s="342"/>
      <c r="I28" s="342"/>
      <c r="J28" s="1" t="s">
        <v>139</v>
      </c>
    </row>
    <row r="29" spans="2:10" s="50" customFormat="1" ht="18.75"/>
    <row r="30" spans="2:10" s="50" customFormat="1" ht="18.75"/>
    <row r="31" spans="2:10" s="50" customFormat="1" ht="18.75"/>
    <row r="32" spans="2:10" s="50" customFormat="1" ht="18.75"/>
    <row r="33" spans="2:10" s="1" customFormat="1" ht="21">
      <c r="B33" s="1" t="s">
        <v>190</v>
      </c>
      <c r="G33" s="342">
        <f>SUM(G18)</f>
        <v>6050</v>
      </c>
      <c r="H33" s="342"/>
      <c r="I33" s="342"/>
      <c r="J33" s="1" t="s">
        <v>139</v>
      </c>
    </row>
    <row r="35" spans="2:10" ht="16.5" customHeight="1"/>
    <row r="39" spans="2:10" s="1" customFormat="1" ht="21">
      <c r="B39" s="51"/>
      <c r="C39" s="51"/>
      <c r="D39" s="51"/>
      <c r="E39" s="51"/>
      <c r="F39" s="51"/>
      <c r="G39" s="51"/>
      <c r="H39" s="51"/>
      <c r="I39" s="51"/>
      <c r="J39" s="51"/>
    </row>
    <row r="40" spans="2:10" ht="21" customHeight="1">
      <c r="B40" s="1" t="s">
        <v>191</v>
      </c>
      <c r="G40" s="342">
        <f>SUM(G28,G33)</f>
        <v>10255</v>
      </c>
      <c r="H40" s="342"/>
      <c r="I40" s="342"/>
      <c r="J40" s="1" t="s">
        <v>139</v>
      </c>
    </row>
  </sheetData>
  <mergeCells count="19">
    <mergeCell ref="G33:I33"/>
    <mergeCell ref="G40:I40"/>
    <mergeCell ref="B15:C17"/>
    <mergeCell ref="D15:F17"/>
    <mergeCell ref="G15:J17"/>
    <mergeCell ref="B18:C20"/>
    <mergeCell ref="D18:F20"/>
    <mergeCell ref="G18:J20"/>
    <mergeCell ref="B7:C8"/>
    <mergeCell ref="D7:F8"/>
    <mergeCell ref="G7:J8"/>
    <mergeCell ref="A2:K2"/>
    <mergeCell ref="G28:I28"/>
    <mergeCell ref="B9:C11"/>
    <mergeCell ref="D9:F11"/>
    <mergeCell ref="G9:J11"/>
    <mergeCell ref="B12:C14"/>
    <mergeCell ref="D12:F14"/>
    <mergeCell ref="G12:J14"/>
  </mergeCells>
  <phoneticPr fontId="46"/>
  <pageMargins left="0.55000000000000004" right="0.15625" top="0.74791666666666701" bottom="0.74791666666666701" header="0.31388888888888899" footer="0.31388888888888899"/>
  <pageSetup paperSize="9" orientation="portrait" horizontalDpi="4294967293" r:id="rId1"/>
  <headerFooter>
    <oddFooter>&amp;C6</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50"/>
  <sheetViews>
    <sheetView topLeftCell="A19" workbookViewId="0">
      <selection activeCell="J23" sqref="J23"/>
    </sheetView>
  </sheetViews>
  <sheetFormatPr defaultColWidth="8.875" defaultRowHeight="13.5"/>
  <cols>
    <col min="1" max="1" width="4.125" style="4" customWidth="1"/>
    <col min="2" max="2" width="7.875" style="4" customWidth="1"/>
    <col min="3" max="3" width="5.875" style="4" customWidth="1"/>
    <col min="4" max="5" width="8.875" style="4"/>
    <col min="6" max="6" width="26.125" style="4" customWidth="1"/>
    <col min="7" max="7" width="8.875" style="4"/>
    <col min="8" max="8" width="21.5" style="4" customWidth="1"/>
    <col min="9" max="9" width="7.75" style="4" customWidth="1"/>
    <col min="10" max="16384" width="8.875" style="4"/>
  </cols>
  <sheetData>
    <row r="2" spans="1:10" ht="24">
      <c r="A2" s="282" t="s">
        <v>312</v>
      </c>
      <c r="B2" s="282"/>
      <c r="C2" s="282"/>
      <c r="D2" s="282"/>
      <c r="E2" s="282"/>
      <c r="F2" s="282"/>
      <c r="G2" s="282"/>
      <c r="H2" s="282"/>
      <c r="I2" s="282"/>
      <c r="J2" s="46"/>
    </row>
    <row r="4" spans="1:10" ht="18.75">
      <c r="A4" s="388" t="s">
        <v>192</v>
      </c>
      <c r="B4" s="388"/>
      <c r="C4" s="388"/>
      <c r="D4" s="388"/>
      <c r="E4" s="388"/>
      <c r="F4" s="388"/>
      <c r="G4" s="388"/>
      <c r="H4" s="388"/>
      <c r="I4" s="388"/>
      <c r="J4" s="47"/>
    </row>
    <row r="6" spans="1:10" ht="13.5" customHeight="1">
      <c r="B6" s="389" t="s">
        <v>193</v>
      </c>
      <c r="C6" s="390"/>
      <c r="D6" s="389" t="s">
        <v>194</v>
      </c>
      <c r="E6" s="393"/>
      <c r="F6" s="393"/>
      <c r="G6" s="393"/>
      <c r="H6" s="390"/>
    </row>
    <row r="7" spans="1:10" ht="14.25" customHeight="1" thickBot="1">
      <c r="B7" s="391"/>
      <c r="C7" s="392"/>
      <c r="D7" s="391"/>
      <c r="E7" s="394"/>
      <c r="F7" s="394"/>
      <c r="G7" s="394"/>
      <c r="H7" s="392"/>
    </row>
    <row r="8" spans="1:10" ht="11.25" customHeight="1">
      <c r="B8" s="304" t="s">
        <v>195</v>
      </c>
      <c r="C8" s="332"/>
      <c r="D8" s="395" t="s">
        <v>196</v>
      </c>
      <c r="E8" s="396"/>
      <c r="F8" s="396"/>
      <c r="G8" s="396"/>
      <c r="H8" s="397"/>
    </row>
    <row r="9" spans="1:10" ht="11.25" customHeight="1">
      <c r="B9" s="291"/>
      <c r="C9" s="401"/>
      <c r="D9" s="398"/>
      <c r="E9" s="399"/>
      <c r="F9" s="399"/>
      <c r="G9" s="399"/>
      <c r="H9" s="400"/>
    </row>
    <row r="10" spans="1:10" ht="11.25" customHeight="1">
      <c r="B10" s="421" t="s">
        <v>321</v>
      </c>
      <c r="C10" s="422"/>
      <c r="D10" s="402" t="s">
        <v>197</v>
      </c>
      <c r="E10" s="403"/>
      <c r="F10" s="403"/>
      <c r="G10" s="403"/>
      <c r="H10" s="404"/>
    </row>
    <row r="11" spans="1:10" ht="11.25" customHeight="1">
      <c r="B11" s="423"/>
      <c r="C11" s="424"/>
      <c r="D11" s="405"/>
      <c r="E11" s="406"/>
      <c r="F11" s="406"/>
      <c r="G11" s="406"/>
      <c r="H11" s="407"/>
    </row>
    <row r="12" spans="1:10" ht="11.25" customHeight="1">
      <c r="B12" s="291" t="s">
        <v>198</v>
      </c>
      <c r="C12" s="401"/>
      <c r="D12" s="398" t="s">
        <v>199</v>
      </c>
      <c r="E12" s="399"/>
      <c r="F12" s="399"/>
      <c r="G12" s="399"/>
      <c r="H12" s="400"/>
    </row>
    <row r="13" spans="1:10" ht="11.25" customHeight="1">
      <c r="B13" s="291"/>
      <c r="C13" s="401"/>
      <c r="D13" s="398"/>
      <c r="E13" s="399"/>
      <c r="F13" s="399"/>
      <c r="G13" s="399"/>
      <c r="H13" s="400"/>
    </row>
    <row r="14" spans="1:10" ht="11.25" customHeight="1">
      <c r="B14" s="291"/>
      <c r="C14" s="401"/>
      <c r="D14" s="398" t="s">
        <v>200</v>
      </c>
      <c r="E14" s="399"/>
      <c r="F14" s="399"/>
      <c r="G14" s="399"/>
      <c r="H14" s="400"/>
    </row>
    <row r="15" spans="1:10" ht="11.25" customHeight="1" thickBot="1">
      <c r="B15" s="305"/>
      <c r="C15" s="333"/>
      <c r="D15" s="412"/>
      <c r="E15" s="413"/>
      <c r="F15" s="413"/>
      <c r="G15" s="413"/>
      <c r="H15" s="414"/>
    </row>
    <row r="16" spans="1:10" ht="11.25" customHeight="1">
      <c r="B16" s="291" t="s">
        <v>313</v>
      </c>
      <c r="C16" s="401"/>
      <c r="D16" s="398" t="s">
        <v>201</v>
      </c>
      <c r="E16" s="399"/>
      <c r="F16" s="399"/>
      <c r="G16" s="399"/>
      <c r="H16" s="400"/>
    </row>
    <row r="17" spans="1:10" ht="11.25" customHeight="1" thickBot="1">
      <c r="B17" s="305"/>
      <c r="C17" s="333"/>
      <c r="D17" s="412"/>
      <c r="E17" s="413"/>
      <c r="F17" s="413"/>
      <c r="G17" s="413"/>
      <c r="H17" s="414"/>
    </row>
    <row r="18" spans="1:10" ht="11.25" customHeight="1">
      <c r="B18" s="304" t="s">
        <v>202</v>
      </c>
      <c r="C18" s="332"/>
      <c r="D18" s="395" t="s">
        <v>203</v>
      </c>
      <c r="E18" s="396"/>
      <c r="F18" s="396"/>
      <c r="G18" s="396"/>
      <c r="H18" s="397"/>
    </row>
    <row r="19" spans="1:10" ht="11.25" customHeight="1">
      <c r="B19" s="305"/>
      <c r="C19" s="333"/>
      <c r="D19" s="412"/>
      <c r="E19" s="413"/>
      <c r="F19" s="413"/>
      <c r="G19" s="413"/>
      <c r="H19" s="414"/>
    </row>
    <row r="20" spans="1:10" ht="11.25" customHeight="1">
      <c r="B20" s="304" t="s">
        <v>204</v>
      </c>
      <c r="C20" s="332"/>
      <c r="D20" s="415" t="s">
        <v>205</v>
      </c>
      <c r="E20" s="416"/>
      <c r="F20" s="416"/>
      <c r="G20" s="416"/>
      <c r="H20" s="417"/>
    </row>
    <row r="21" spans="1:10" ht="11.25" customHeight="1">
      <c r="B21" s="291"/>
      <c r="C21" s="401"/>
      <c r="D21" s="418"/>
      <c r="E21" s="419"/>
      <c r="F21" s="419"/>
      <c r="G21" s="419"/>
      <c r="H21" s="420"/>
    </row>
    <row r="22" spans="1:10" ht="11.25" customHeight="1">
      <c r="B22" s="291"/>
      <c r="C22" s="401"/>
      <c r="D22" s="398" t="s">
        <v>206</v>
      </c>
      <c r="E22" s="399"/>
      <c r="F22" s="399"/>
      <c r="G22" s="399"/>
      <c r="H22" s="400"/>
    </row>
    <row r="23" spans="1:10" ht="11.25" customHeight="1">
      <c r="B23" s="305"/>
      <c r="C23" s="333"/>
      <c r="D23" s="412"/>
      <c r="E23" s="413"/>
      <c r="F23" s="413"/>
      <c r="G23" s="413"/>
      <c r="H23" s="414"/>
    </row>
    <row r="24" spans="1:10" ht="11.25" customHeight="1"/>
    <row r="25" spans="1:10">
      <c r="B25" s="4" t="s">
        <v>207</v>
      </c>
    </row>
    <row r="26" spans="1:10">
      <c r="B26" s="4" t="s">
        <v>360</v>
      </c>
    </row>
    <row r="27" spans="1:10">
      <c r="A27" s="4" t="s">
        <v>208</v>
      </c>
      <c r="B27" s="4" t="s">
        <v>361</v>
      </c>
    </row>
    <row r="28" spans="1:10">
      <c r="B28" s="4" t="s">
        <v>362</v>
      </c>
    </row>
    <row r="32" spans="1:10" ht="18.75">
      <c r="A32" s="388" t="s">
        <v>209</v>
      </c>
      <c r="B32" s="388"/>
      <c r="C32" s="388"/>
      <c r="D32" s="388"/>
      <c r="E32" s="388"/>
      <c r="F32" s="388"/>
      <c r="G32" s="388"/>
      <c r="H32" s="388"/>
      <c r="I32" s="388"/>
      <c r="J32" s="47"/>
    </row>
    <row r="34" spans="2:9" ht="21" customHeight="1">
      <c r="B34" s="29" t="s">
        <v>210</v>
      </c>
      <c r="C34" s="408" t="s">
        <v>98</v>
      </c>
      <c r="D34" s="408"/>
      <c r="E34" s="408"/>
      <c r="F34" s="409"/>
      <c r="G34" s="410" t="s">
        <v>211</v>
      </c>
      <c r="H34" s="411"/>
      <c r="I34" s="48"/>
    </row>
    <row r="35" spans="2:9" ht="22.5" customHeight="1">
      <c r="B35" s="211" t="s">
        <v>212</v>
      </c>
      <c r="C35" s="212" t="s">
        <v>213</v>
      </c>
      <c r="D35" s="212"/>
      <c r="E35" s="212"/>
      <c r="F35" s="213"/>
      <c r="G35" s="214" t="s">
        <v>214</v>
      </c>
      <c r="H35" s="215"/>
      <c r="I35" s="40"/>
    </row>
    <row r="36" spans="2:9" ht="22.5" customHeight="1">
      <c r="B36" s="211" t="s">
        <v>215</v>
      </c>
      <c r="C36" s="212" t="s">
        <v>216</v>
      </c>
      <c r="D36" s="212"/>
      <c r="E36" s="212"/>
      <c r="F36" s="213"/>
      <c r="G36" s="216" t="s">
        <v>217</v>
      </c>
      <c r="H36" s="31"/>
      <c r="I36" s="40"/>
    </row>
    <row r="37" spans="2:9" ht="22.5" customHeight="1">
      <c r="B37" s="174" t="s">
        <v>218</v>
      </c>
      <c r="C37" s="33" t="s">
        <v>219</v>
      </c>
      <c r="D37" s="33"/>
      <c r="E37" s="33"/>
      <c r="F37" s="34"/>
      <c r="G37" s="35" t="s">
        <v>214</v>
      </c>
      <c r="H37" s="36"/>
      <c r="I37" s="40"/>
    </row>
    <row r="38" spans="2:9" ht="22.5" customHeight="1" thickBot="1">
      <c r="B38" s="286" t="s">
        <v>289</v>
      </c>
      <c r="C38" s="273" t="s">
        <v>220</v>
      </c>
      <c r="D38" s="273"/>
      <c r="E38" s="273"/>
      <c r="F38" s="274"/>
      <c r="G38" s="275" t="s">
        <v>290</v>
      </c>
      <c r="H38" s="276"/>
      <c r="I38" s="40"/>
    </row>
    <row r="39" spans="2:9" ht="22.5" customHeight="1">
      <c r="B39" s="286"/>
      <c r="C39" s="18" t="s">
        <v>225</v>
      </c>
      <c r="D39" s="18"/>
      <c r="E39" s="18"/>
      <c r="F39" s="37"/>
      <c r="G39" s="32" t="s">
        <v>226</v>
      </c>
      <c r="H39" s="38"/>
      <c r="I39" s="40"/>
    </row>
    <row r="40" spans="2:9" ht="22.5" customHeight="1">
      <c r="B40" s="288"/>
      <c r="C40" s="23" t="s">
        <v>223</v>
      </c>
      <c r="D40" s="23"/>
      <c r="E40" s="23"/>
      <c r="F40" s="39"/>
      <c r="G40" s="40" t="s">
        <v>224</v>
      </c>
      <c r="H40" s="41"/>
      <c r="I40" s="40"/>
    </row>
    <row r="41" spans="2:9" ht="22.5" customHeight="1">
      <c r="B41" s="174" t="s">
        <v>185</v>
      </c>
      <c r="C41" s="18" t="s">
        <v>221</v>
      </c>
      <c r="D41" s="18"/>
      <c r="E41" s="18"/>
      <c r="F41" s="37"/>
      <c r="G41" s="19" t="s">
        <v>222</v>
      </c>
      <c r="H41" s="38"/>
      <c r="I41" s="40"/>
    </row>
    <row r="42" spans="2:9" ht="22.5" customHeight="1" thickBot="1">
      <c r="B42" s="42" t="s">
        <v>227</v>
      </c>
      <c r="C42" s="20" t="s">
        <v>228</v>
      </c>
      <c r="D42" s="20"/>
      <c r="E42" s="20"/>
      <c r="F42" s="43"/>
      <c r="G42" s="44" t="s">
        <v>214</v>
      </c>
      <c r="H42" s="45"/>
      <c r="I42" s="40"/>
    </row>
    <row r="43" spans="2:9" ht="15" customHeight="1"/>
    <row r="44" spans="2:9" ht="15" customHeight="1"/>
    <row r="46" spans="2:9" ht="15" customHeight="1"/>
    <row r="47" spans="2:9" ht="15" customHeight="1"/>
    <row r="48" spans="2:9" ht="15" customHeight="1"/>
    <row r="49" ht="15" customHeight="1"/>
    <row r="50" ht="15" customHeight="1"/>
  </sheetData>
  <mergeCells count="22">
    <mergeCell ref="B38:B40"/>
    <mergeCell ref="D10:H11"/>
    <mergeCell ref="D12:H13"/>
    <mergeCell ref="A32:I32"/>
    <mergeCell ref="C34:F34"/>
    <mergeCell ref="G34:H34"/>
    <mergeCell ref="D14:H15"/>
    <mergeCell ref="D16:H17"/>
    <mergeCell ref="B18:C19"/>
    <mergeCell ref="D18:H19"/>
    <mergeCell ref="B20:C23"/>
    <mergeCell ref="D20:H21"/>
    <mergeCell ref="D22:H23"/>
    <mergeCell ref="B16:C17"/>
    <mergeCell ref="B12:C15"/>
    <mergeCell ref="B10:C11"/>
    <mergeCell ref="A2:I2"/>
    <mergeCell ref="A4:I4"/>
    <mergeCell ref="B6:C7"/>
    <mergeCell ref="D6:H7"/>
    <mergeCell ref="D8:H9"/>
    <mergeCell ref="B8:C9"/>
  </mergeCells>
  <phoneticPr fontId="46"/>
  <pageMargins left="0.329166666666667" right="0.235416666666667" top="0.74791666666666701" bottom="0.74791666666666701" header="0.31388888888888899" footer="0.31388888888888899"/>
  <pageSetup paperSize="9" orientation="portrait" horizontalDpi="4294967293" r:id="rId1"/>
  <headerFooter>
    <oddFooter>&amp;C9</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4</vt:i4>
      </vt:variant>
    </vt:vector>
  </HeadingPairs>
  <TitlesOfParts>
    <vt:vector size="15" baseType="lpstr">
      <vt:lpstr>表</vt:lpstr>
      <vt:lpstr>裏次第</vt:lpstr>
      <vt:lpstr>１・会則</vt:lpstr>
      <vt:lpstr>２・会則裏第７条</vt:lpstr>
      <vt:lpstr>３・事業報告</vt:lpstr>
      <vt:lpstr>４・本会計 </vt:lpstr>
      <vt:lpstr>５・特別会計決算報告書 </vt:lpstr>
      <vt:lpstr>６・資源回収収入内訳</vt:lpstr>
      <vt:lpstr>９・事業計画（案）</vt:lpstr>
      <vt:lpstr>１０・後援会予算（案）</vt:lpstr>
      <vt:lpstr>Sheet1</vt:lpstr>
      <vt:lpstr>'１・会則'!Print_Area</vt:lpstr>
      <vt:lpstr>'３・事業報告'!Print_Area</vt:lpstr>
      <vt:lpstr>'５・特別会計決算報告書 '!Print_Area</vt:lpstr>
      <vt:lpstr>表!Print_Area</vt:lpstr>
    </vt:vector>
  </TitlesOfParts>
  <Company>FJ-USER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GOTO</dc:creator>
  <cp:lastModifiedBy>事務管理者</cp:lastModifiedBy>
  <cp:lastPrinted>2020-07-08T00:52:11Z</cp:lastPrinted>
  <dcterms:created xsi:type="dcterms:W3CDTF">2009-04-30T12:46:00Z</dcterms:created>
  <dcterms:modified xsi:type="dcterms:W3CDTF">2020-07-18T09:55:39Z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1041-10.8.0.5416</vt:lpwstr>
  </property>
</Properties>
</file>